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90" windowWidth="20730" windowHeight="11700" tabRatio="876" activeTab="5"/>
  </bookViews>
  <sheets>
    <sheet name="СТАРТОВЫЕ оружие" sheetId="57" r:id="rId1"/>
    <sheet name="Оружие " sheetId="45" r:id="rId2"/>
    <sheet name="джигитовка" sheetId="51" r:id="rId3"/>
    <sheet name="абсолютное" sheetId="52" r:id="rId4"/>
    <sheet name="женский" sheetId="56" r:id="rId5"/>
    <sheet name="командное" sheetId="53" r:id="rId6"/>
  </sheets>
  <externalReferences>
    <externalReference r:id="rId7"/>
  </externalReferences>
  <definedNames>
    <definedName name="ЛОШАДИ">[1]Лист2!$A$2:$B$21</definedName>
    <definedName name="_xlnm.Print_Area" localSheetId="3">абсолютное!$A$1:$H$36</definedName>
    <definedName name="_xlnm.Print_Area" localSheetId="4">женский!$A$1:$H$20</definedName>
    <definedName name="_xlnm.Print_Area" localSheetId="0">'СТАРТОВЫЕ оружие'!$A$1:$E$36</definedName>
  </definedNames>
  <calcPr calcId="144525"/>
</workbook>
</file>

<file path=xl/calcChain.xml><?xml version="1.0" encoding="utf-8"?>
<calcChain xmlns="http://schemas.openxmlformats.org/spreadsheetml/2006/main">
  <c r="P128" i="51" l="1"/>
  <c r="P103" i="51"/>
  <c r="P73" i="51"/>
  <c r="AH20" i="45" l="1"/>
  <c r="AH32" i="45"/>
  <c r="AH38" i="45"/>
  <c r="AH33" i="45"/>
  <c r="AH30" i="45"/>
  <c r="AH29" i="45"/>
  <c r="AH18" i="45"/>
  <c r="H18" i="56"/>
  <c r="H15" i="56"/>
  <c r="L15" i="56" s="1"/>
  <c r="M15" i="56" s="1"/>
  <c r="H14" i="56"/>
  <c r="H12" i="56"/>
  <c r="H13" i="56"/>
  <c r="L13" i="56" s="1"/>
  <c r="M13" i="56" s="1"/>
  <c r="H10" i="56"/>
  <c r="L10" i="56" s="1"/>
  <c r="M10" i="56" s="1"/>
  <c r="H16" i="56"/>
  <c r="L16" i="56" s="1"/>
  <c r="M16" i="56" s="1"/>
  <c r="M91" i="51"/>
  <c r="M90" i="51"/>
  <c r="M89" i="51"/>
  <c r="O88" i="51"/>
  <c r="M88" i="51"/>
  <c r="N88" i="51" l="1"/>
  <c r="R88" i="51" s="1"/>
  <c r="S88" i="51" s="1"/>
  <c r="L29" i="53" l="1"/>
  <c r="M29" i="53" s="1"/>
  <c r="L28" i="53"/>
  <c r="M28" i="53" s="1"/>
  <c r="H27" i="53"/>
  <c r="L27" i="53" s="1"/>
  <c r="M27" i="53" s="1"/>
  <c r="L26" i="53"/>
  <c r="M26" i="53" s="1"/>
  <c r="L25" i="53"/>
  <c r="H24" i="53"/>
  <c r="L24" i="53" s="1"/>
  <c r="M24" i="53" s="1"/>
  <c r="L17" i="53"/>
  <c r="M17" i="53" s="1"/>
  <c r="L16" i="53"/>
  <c r="M16" i="53" s="1"/>
  <c r="H15" i="53"/>
  <c r="L15" i="53" s="1"/>
  <c r="M15" i="53" s="1"/>
  <c r="M123" i="51"/>
  <c r="O123" i="51"/>
  <c r="M124" i="51"/>
  <c r="M125" i="51"/>
  <c r="M126" i="51"/>
  <c r="M48" i="51"/>
  <c r="O48" i="51"/>
  <c r="M49" i="51"/>
  <c r="M50" i="51"/>
  <c r="M51" i="51"/>
  <c r="M96" i="51"/>
  <c r="M95" i="51"/>
  <c r="M94" i="51"/>
  <c r="M93" i="51"/>
  <c r="M16" i="51"/>
  <c r="M15" i="51"/>
  <c r="M14" i="51"/>
  <c r="M13" i="51"/>
  <c r="M21" i="51"/>
  <c r="M20" i="51"/>
  <c r="M19" i="51"/>
  <c r="M18" i="51"/>
  <c r="M31" i="51"/>
  <c r="M30" i="51"/>
  <c r="M29" i="51"/>
  <c r="M28" i="51"/>
  <c r="M128" i="51"/>
  <c r="H17" i="56"/>
  <c r="H19" i="56"/>
  <c r="L19" i="56" s="1"/>
  <c r="M19" i="56" s="1"/>
  <c r="H30" i="52"/>
  <c r="L30" i="52" s="1"/>
  <c r="H10" i="52"/>
  <c r="H12" i="52"/>
  <c r="L12" i="52" s="1"/>
  <c r="M12" i="52" s="1"/>
  <c r="H11" i="52"/>
  <c r="H15" i="52"/>
  <c r="L15" i="52" s="1"/>
  <c r="M15" i="52" s="1"/>
  <c r="H19" i="52"/>
  <c r="L19" i="52" s="1"/>
  <c r="M19" i="52" s="1"/>
  <c r="L35" i="45"/>
  <c r="L29" i="45"/>
  <c r="L26" i="45"/>
  <c r="L31" i="45"/>
  <c r="L38" i="45"/>
  <c r="L28" i="45"/>
  <c r="L19" i="45"/>
  <c r="L25" i="45"/>
  <c r="L14" i="45"/>
  <c r="L30" i="45"/>
  <c r="AG30" i="45"/>
  <c r="AC30" i="45"/>
  <c r="X30" i="45"/>
  <c r="P30" i="45"/>
  <c r="AG14" i="45"/>
  <c r="AC14" i="45"/>
  <c r="X14" i="45"/>
  <c r="P14" i="45"/>
  <c r="AG25" i="45"/>
  <c r="AC25" i="45"/>
  <c r="X25" i="45"/>
  <c r="P25" i="45"/>
  <c r="AG19" i="45"/>
  <c r="AC19" i="45"/>
  <c r="X19" i="45"/>
  <c r="P19" i="45"/>
  <c r="AG28" i="45"/>
  <c r="AC28" i="45"/>
  <c r="X28" i="45"/>
  <c r="P28" i="45"/>
  <c r="AG38" i="45"/>
  <c r="AC38" i="45"/>
  <c r="X38" i="45"/>
  <c r="P38" i="45"/>
  <c r="AG31" i="45"/>
  <c r="AC31" i="45"/>
  <c r="X31" i="45"/>
  <c r="P31" i="45"/>
  <c r="AG26" i="45"/>
  <c r="AC26" i="45"/>
  <c r="X26" i="45"/>
  <c r="P26" i="45"/>
  <c r="AG29" i="45"/>
  <c r="AC29" i="45"/>
  <c r="X29" i="45"/>
  <c r="P29" i="45"/>
  <c r="O93" i="51"/>
  <c r="O13" i="51"/>
  <c r="O18" i="51"/>
  <c r="AF29" i="45" l="1"/>
  <c r="AJ29" i="45" s="1"/>
  <c r="AK29" i="45" s="1"/>
  <c r="AF31" i="45"/>
  <c r="AJ31" i="45" s="1"/>
  <c r="AK31" i="45" s="1"/>
  <c r="AF38" i="45"/>
  <c r="AJ38" i="45" s="1"/>
  <c r="AK38" i="45" s="1"/>
  <c r="AF28" i="45"/>
  <c r="AJ28" i="45" s="1"/>
  <c r="AK28" i="45" s="1"/>
  <c r="AF25" i="45"/>
  <c r="AJ25" i="45" s="1"/>
  <c r="AK25" i="45" s="1"/>
  <c r="AF30" i="45"/>
  <c r="AJ30" i="45" s="1"/>
  <c r="AK30" i="45" s="1"/>
  <c r="N48" i="51"/>
  <c r="R48" i="51" s="1"/>
  <c r="S48" i="51" s="1"/>
  <c r="N123" i="51"/>
  <c r="R123" i="51" s="1"/>
  <c r="S123" i="51" s="1"/>
  <c r="N13" i="51"/>
  <c r="R13" i="51" s="1"/>
  <c r="S13" i="51" s="1"/>
  <c r="N18" i="51"/>
  <c r="R18" i="51" s="1"/>
  <c r="S18" i="51" s="1"/>
  <c r="N93" i="51"/>
  <c r="R93" i="51" s="1"/>
  <c r="S93" i="51" s="1"/>
  <c r="AF19" i="45"/>
  <c r="AJ19" i="45" s="1"/>
  <c r="AK19" i="45" s="1"/>
  <c r="AF14" i="45"/>
  <c r="AJ14" i="45" s="1"/>
  <c r="AK14" i="45" s="1"/>
  <c r="AF26" i="45"/>
  <c r="AJ26" i="45" s="1"/>
  <c r="AK26" i="45" s="1"/>
  <c r="M133" i="51"/>
  <c r="M98" i="51"/>
  <c r="M68" i="51"/>
  <c r="M23" i="51"/>
  <c r="M53" i="51"/>
  <c r="M73" i="51"/>
  <c r="M118" i="51"/>
  <c r="M33" i="51"/>
  <c r="M103" i="51"/>
  <c r="M43" i="51"/>
  <c r="M78" i="51"/>
  <c r="M63" i="51"/>
  <c r="M113" i="51"/>
  <c r="M108" i="51"/>
  <c r="M83" i="51"/>
  <c r="M38" i="51"/>
  <c r="M58" i="51"/>
  <c r="H24" i="52" l="1"/>
  <c r="O28" i="51"/>
  <c r="N28" i="51" l="1"/>
  <c r="R28" i="51" s="1"/>
  <c r="S28" i="51" s="1"/>
  <c r="H11" i="56" l="1"/>
  <c r="H25" i="52"/>
  <c r="H27" i="52"/>
  <c r="H14" i="52"/>
  <c r="H33" i="52"/>
  <c r="AG22" i="45" l="1"/>
  <c r="AG34" i="45"/>
  <c r="AG24" i="45"/>
  <c r="AG16" i="45"/>
  <c r="AG36" i="45"/>
  <c r="AG15" i="45"/>
  <c r="AG17" i="45"/>
  <c r="AG37" i="45"/>
  <c r="AG35" i="45"/>
  <c r="AG21" i="45"/>
  <c r="AG23" i="45"/>
  <c r="AG27" i="45"/>
  <c r="AG32" i="45"/>
  <c r="AG18" i="45"/>
  <c r="AG33" i="45"/>
  <c r="AG20" i="45"/>
  <c r="AC40" i="45" l="1"/>
  <c r="AF40" i="45" s="1"/>
  <c r="AC33" i="45"/>
  <c r="AC18" i="45"/>
  <c r="AC32" i="45"/>
  <c r="AC27" i="45"/>
  <c r="AC23" i="45"/>
  <c r="AC21" i="45"/>
  <c r="AC35" i="45"/>
  <c r="AC37" i="45"/>
  <c r="AC17" i="45"/>
  <c r="AC15" i="45"/>
  <c r="AC36" i="45"/>
  <c r="AC16" i="45"/>
  <c r="AC24" i="45"/>
  <c r="AC34" i="45"/>
  <c r="AC22" i="45"/>
  <c r="AC20" i="45"/>
  <c r="P33" i="45"/>
  <c r="P18" i="45"/>
  <c r="P32" i="45"/>
  <c r="P27" i="45"/>
  <c r="P23" i="45"/>
  <c r="P21" i="45"/>
  <c r="P35" i="45"/>
  <c r="P37" i="45"/>
  <c r="P17" i="45"/>
  <c r="P15" i="45"/>
  <c r="P36" i="45"/>
  <c r="P16" i="45"/>
  <c r="P24" i="45"/>
  <c r="P34" i="45"/>
  <c r="P22" i="45"/>
  <c r="P20" i="45"/>
  <c r="X33" i="45"/>
  <c r="X18" i="45"/>
  <c r="X32" i="45"/>
  <c r="X27" i="45"/>
  <c r="X23" i="45"/>
  <c r="X21" i="45"/>
  <c r="X35" i="45"/>
  <c r="X37" i="45"/>
  <c r="X17" i="45"/>
  <c r="X15" i="45"/>
  <c r="X36" i="45"/>
  <c r="X16" i="45"/>
  <c r="X24" i="45"/>
  <c r="X34" i="45"/>
  <c r="X22" i="45"/>
  <c r="X20" i="45"/>
  <c r="M66" i="51"/>
  <c r="M65" i="51"/>
  <c r="M64" i="51"/>
  <c r="O63" i="51"/>
  <c r="M71" i="51"/>
  <c r="M70" i="51"/>
  <c r="M69" i="51"/>
  <c r="O68" i="51"/>
  <c r="M26" i="51"/>
  <c r="M25" i="51"/>
  <c r="M24" i="51"/>
  <c r="O23" i="51"/>
  <c r="M76" i="51"/>
  <c r="M75" i="51"/>
  <c r="M74" i="51"/>
  <c r="O73" i="51"/>
  <c r="M36" i="51"/>
  <c r="M35" i="51"/>
  <c r="M34" i="51"/>
  <c r="O33" i="51"/>
  <c r="M131" i="51"/>
  <c r="M130" i="51"/>
  <c r="M129" i="51"/>
  <c r="O128" i="51"/>
  <c r="M106" i="51"/>
  <c r="M105" i="51"/>
  <c r="M104" i="51"/>
  <c r="O103" i="51"/>
  <c r="M116" i="51"/>
  <c r="M115" i="51"/>
  <c r="M114" i="51"/>
  <c r="O113" i="51"/>
  <c r="M136" i="51"/>
  <c r="M135" i="51"/>
  <c r="M134" i="51"/>
  <c r="O133" i="51"/>
  <c r="M46" i="51"/>
  <c r="M45" i="51"/>
  <c r="M44" i="51"/>
  <c r="O43" i="51"/>
  <c r="M86" i="51"/>
  <c r="M85" i="51"/>
  <c r="M84" i="51"/>
  <c r="O83" i="51"/>
  <c r="M56" i="51"/>
  <c r="M55" i="51"/>
  <c r="M54" i="51"/>
  <c r="O53" i="51"/>
  <c r="M121" i="51"/>
  <c r="M120" i="51"/>
  <c r="M119" i="51"/>
  <c r="O118" i="51"/>
  <c r="M101" i="51"/>
  <c r="M100" i="51"/>
  <c r="M99" i="51"/>
  <c r="O98" i="51"/>
  <c r="M81" i="51"/>
  <c r="M80" i="51"/>
  <c r="M79" i="51"/>
  <c r="O78" i="51"/>
  <c r="M41" i="51"/>
  <c r="M40" i="51"/>
  <c r="M39" i="51"/>
  <c r="O38" i="51"/>
  <c r="M61" i="51"/>
  <c r="M60" i="51"/>
  <c r="M59" i="51"/>
  <c r="O58" i="51"/>
  <c r="N68" i="51" l="1"/>
  <c r="R68" i="51" s="1"/>
  <c r="S68" i="51" s="1"/>
  <c r="N23" i="51"/>
  <c r="R23" i="51" s="1"/>
  <c r="S23" i="51" s="1"/>
  <c r="N73" i="51"/>
  <c r="R73" i="51" s="1"/>
  <c r="S73" i="51" s="1"/>
  <c r="N63" i="51"/>
  <c r="R63" i="51" s="1"/>
  <c r="S63" i="51" s="1"/>
  <c r="N38" i="51"/>
  <c r="R38" i="51" s="1"/>
  <c r="S38" i="51" s="1"/>
  <c r="N78" i="51"/>
  <c r="R78" i="51" s="1"/>
  <c r="S78" i="51" s="1"/>
  <c r="N98" i="51"/>
  <c r="R98" i="51" s="1"/>
  <c r="S98" i="51" s="1"/>
  <c r="N118" i="51"/>
  <c r="R118" i="51" s="1"/>
  <c r="S118" i="51" s="1"/>
  <c r="N53" i="51"/>
  <c r="R53" i="51" s="1"/>
  <c r="S53" i="51" s="1"/>
  <c r="N83" i="51"/>
  <c r="R83" i="51" s="1"/>
  <c r="S83" i="51" s="1"/>
  <c r="N43" i="51"/>
  <c r="R43" i="51" s="1"/>
  <c r="S43" i="51" s="1"/>
  <c r="N133" i="51"/>
  <c r="N113" i="51"/>
  <c r="R113" i="51" s="1"/>
  <c r="S113" i="51" s="1"/>
  <c r="N103" i="51"/>
  <c r="R103" i="51" s="1"/>
  <c r="S103" i="51" s="1"/>
  <c r="N128" i="51"/>
  <c r="R128" i="51" s="1"/>
  <c r="S128" i="51" s="1"/>
  <c r="N33" i="51"/>
  <c r="R33" i="51" s="1"/>
  <c r="S33" i="51" s="1"/>
  <c r="N58" i="51"/>
  <c r="R58" i="51" s="1"/>
  <c r="S58" i="51" s="1"/>
  <c r="H18" i="53"/>
  <c r="H12" i="53"/>
  <c r="H21" i="53"/>
  <c r="H34" i="52"/>
  <c r="H20" i="52"/>
  <c r="H29" i="52"/>
  <c r="H21" i="52"/>
  <c r="H13" i="52"/>
  <c r="H18" i="52"/>
  <c r="M111" i="51" l="1"/>
  <c r="M110" i="51"/>
  <c r="M109" i="51"/>
  <c r="O108" i="51"/>
  <c r="N108" i="51" l="1"/>
  <c r="R108" i="51" s="1"/>
  <c r="S108" i="51" s="1"/>
  <c r="L20" i="53" l="1"/>
  <c r="M20" i="53" s="1"/>
  <c r="L19" i="53"/>
  <c r="M19" i="53" s="1"/>
  <c r="L18" i="53"/>
  <c r="M18" i="53" s="1"/>
  <c r="L14" i="53"/>
  <c r="M14" i="53" s="1"/>
  <c r="L13" i="53"/>
  <c r="M13" i="53" s="1"/>
  <c r="L12" i="53"/>
  <c r="M12" i="53" s="1"/>
  <c r="L15" i="45"/>
  <c r="AF15" i="45" s="1"/>
  <c r="AJ15" i="45" s="1"/>
  <c r="AK15" i="45" s="1"/>
  <c r="L34" i="45"/>
  <c r="AF34" i="45" s="1"/>
  <c r="AJ34" i="45" s="1"/>
  <c r="AK34" i="45" s="1"/>
  <c r="AF35" i="45"/>
  <c r="AJ35" i="45" s="1"/>
  <c r="AK35" i="45" s="1"/>
  <c r="L37" i="45"/>
  <c r="AF37" i="45" s="1"/>
  <c r="AJ37" i="45" s="1"/>
  <c r="AK37" i="45" s="1"/>
  <c r="L21" i="45"/>
  <c r="AF21" i="45" s="1"/>
  <c r="AJ21" i="45" s="1"/>
  <c r="AK21" i="45" s="1"/>
  <c r="L27" i="45"/>
  <c r="AF27" i="45" s="1"/>
  <c r="AJ27" i="45" s="1"/>
  <c r="AK27" i="45" s="1"/>
  <c r="L32" i="45"/>
  <c r="AF32" i="45" s="1"/>
  <c r="AJ32" i="45" s="1"/>
  <c r="AK32" i="45" s="1"/>
  <c r="L17" i="45"/>
  <c r="AF17" i="45" s="1"/>
  <c r="AJ17" i="45" s="1"/>
  <c r="AK17" i="45" s="1"/>
  <c r="L33" i="45"/>
  <c r="AF33" i="45" s="1"/>
  <c r="AJ33" i="45" s="1"/>
  <c r="AK33" i="45" s="1"/>
  <c r="L16" i="45"/>
  <c r="AF16" i="45" s="1"/>
  <c r="AJ16" i="45" s="1"/>
  <c r="AK16" i="45" s="1"/>
  <c r="L23" i="45"/>
  <c r="AF23" i="45" s="1"/>
  <c r="AJ23" i="45" s="1"/>
  <c r="AK23" i="45" s="1"/>
  <c r="L23" i="53" l="1"/>
  <c r="M23" i="53" s="1"/>
  <c r="L22" i="53"/>
  <c r="M22" i="53" s="1"/>
  <c r="L21" i="53"/>
  <c r="M21" i="53" s="1"/>
  <c r="H22" i="52"/>
  <c r="L22" i="52" s="1"/>
  <c r="M22" i="52" s="1"/>
  <c r="H16" i="52"/>
  <c r="L16" i="52" s="1"/>
  <c r="M16" i="52" s="1"/>
  <c r="L33" i="52"/>
  <c r="M33" i="52" s="1"/>
  <c r="L27" i="52"/>
  <c r="M27" i="52" s="1"/>
  <c r="L25" i="52"/>
  <c r="M25" i="52" s="1"/>
  <c r="H17" i="52"/>
  <c r="L17" i="52" s="1"/>
  <c r="M17" i="52" s="1"/>
  <c r="H23" i="52"/>
  <c r="L23" i="52" s="1"/>
  <c r="M23" i="52" s="1"/>
  <c r="H28" i="52"/>
  <c r="L28" i="52" s="1"/>
  <c r="M28" i="52" s="1"/>
  <c r="H31" i="52"/>
  <c r="L31" i="52" s="1"/>
  <c r="M31" i="52" s="1"/>
  <c r="H32" i="52"/>
  <c r="L32" i="52" s="1"/>
  <c r="H26" i="52"/>
  <c r="L26" i="52" s="1"/>
  <c r="M26" i="52" s="1"/>
  <c r="L14" i="52"/>
  <c r="M14" i="52" s="1"/>
  <c r="L22" i="45"/>
  <c r="AF22" i="45" s="1"/>
  <c r="AJ22" i="45" s="1"/>
  <c r="AK22" i="45" s="1"/>
  <c r="L36" i="45"/>
  <c r="AF36" i="45" s="1"/>
  <c r="AJ36" i="45" s="1"/>
  <c r="AK36" i="45" s="1"/>
  <c r="L18" i="45"/>
  <c r="AF18" i="45" s="1"/>
  <c r="AJ18" i="45" s="1"/>
  <c r="AK18" i="45" s="1"/>
  <c r="L20" i="45"/>
  <c r="L24" i="45"/>
  <c r="AF24" i="45" s="1"/>
  <c r="AJ24" i="45" s="1"/>
  <c r="AK24" i="45" s="1"/>
  <c r="AF20" i="45" l="1"/>
  <c r="AJ20" i="45" s="1"/>
  <c r="AK20" i="45" s="1"/>
</calcChain>
</file>

<file path=xl/sharedStrings.xml><?xml version="1.0" encoding="utf-8"?>
<sst xmlns="http://schemas.openxmlformats.org/spreadsheetml/2006/main" count="774" uniqueCount="156">
  <si>
    <t>% Выполнения</t>
  </si>
  <si>
    <t>WORLD CHAMPIONSHIP</t>
  </si>
  <si>
    <t>INTERNATIONAL COMPETITION SCHEDULE EQUESTRIAN DZHIGITOVKA</t>
  </si>
  <si>
    <t>Russia, Moscow region, Sozidatel</t>
  </si>
  <si>
    <t>Mastery of Arms</t>
  </si>
  <si>
    <t>Name of Rider</t>
  </si>
  <si>
    <t>Freestyle</t>
  </si>
  <si>
    <t>Place</t>
  </si>
  <si>
    <t>Nationality</t>
  </si>
  <si>
    <t>Name of Horse</t>
  </si>
  <si>
    <t>Time allowed</t>
  </si>
  <si>
    <t>sec</t>
  </si>
  <si>
    <t>Mastery of Lance</t>
  </si>
  <si>
    <t>Points</t>
  </si>
  <si>
    <t>RUS</t>
  </si>
  <si>
    <t>Ring prick                                          Укол в кольцо</t>
  </si>
  <si>
    <t>Throwing of the lance towards a target Бросок пики в цель</t>
  </si>
  <si>
    <t>Mastery of Lance / Владение пикой</t>
  </si>
  <si>
    <t>Sum of points / Набранное количество баллов</t>
  </si>
  <si>
    <t>Time (sec) Время (сек)</t>
  </si>
  <si>
    <t>Penalty points /Штраф за время</t>
  </si>
  <si>
    <t>Positive points /Положиетльные баллы за время</t>
  </si>
  <si>
    <t>Finaly sum of points /Итоговая сумма баллов</t>
  </si>
  <si>
    <t>President of the Ground Jury</t>
  </si>
  <si>
    <t>Мг. Kalinin Sergey (RUS)</t>
  </si>
  <si>
    <t>Mounted shooting/ Стрельба из пистолета</t>
  </si>
  <si>
    <t>Target 1 / Мишень 1</t>
  </si>
  <si>
    <t>Target 2 / Мишень 2</t>
  </si>
  <si>
    <t xml:space="preserve">Target 3 / Мишень 3 </t>
  </si>
  <si>
    <t>Throwing knife/ Метание ножа</t>
  </si>
  <si>
    <t>Archery/ Стрельба из лука</t>
  </si>
  <si>
    <t>Mastery of sword/ Владение шашкой</t>
  </si>
  <si>
    <t>Right-down sword blow / Рубка направо</t>
  </si>
  <si>
    <t>Left-down sword blow / Рубка налево</t>
  </si>
  <si>
    <t>The cone to the right side / Конус направо</t>
  </si>
  <si>
    <t>Ring / Кольцо</t>
  </si>
  <si>
    <t>Finaly sum of points / Итоговая сумма баллов</t>
  </si>
  <si>
    <t>Positive points / Положительные баллы за время</t>
  </si>
  <si>
    <t>Exercise/ Упражнение</t>
  </si>
  <si>
    <t>Coefficient, Judge 1, Judge 2, Judge 3, Time of exercise/ Коэффициент, Судья 1, Судья 2, Судья 3, Время выполнения упражнения</t>
  </si>
  <si>
    <r>
      <t xml:space="preserve">Coefficient / </t>
    </r>
    <r>
      <rPr>
        <i/>
        <sz val="12"/>
        <rFont val="Times New Roman"/>
        <family val="1"/>
      </rPr>
      <t>Коэффициент</t>
    </r>
  </si>
  <si>
    <r>
      <t xml:space="preserve">Time / </t>
    </r>
    <r>
      <rPr>
        <sz val="12"/>
        <rFont val="Times New Roman"/>
        <family val="1"/>
        <charset val="204"/>
      </rPr>
      <t>Время</t>
    </r>
  </si>
  <si>
    <r>
      <t xml:space="preserve">Judge 1 / </t>
    </r>
    <r>
      <rPr>
        <sz val="12"/>
        <rFont val="Times New Roman"/>
        <family val="1"/>
        <charset val="204"/>
      </rPr>
      <t>Судья 1</t>
    </r>
  </si>
  <si>
    <r>
      <t xml:space="preserve">Judge 2 / </t>
    </r>
    <r>
      <rPr>
        <sz val="12"/>
        <rFont val="Times New Roman"/>
        <family val="1"/>
        <charset val="204"/>
      </rPr>
      <t>Судья2</t>
    </r>
  </si>
  <si>
    <r>
      <t xml:space="preserve">Judge 3 / </t>
    </r>
    <r>
      <rPr>
        <sz val="12"/>
        <rFont val="Times New Roman"/>
        <family val="1"/>
        <charset val="204"/>
      </rPr>
      <t>Судья 3</t>
    </r>
  </si>
  <si>
    <t>Sum of scores for each judge / Сумма баллов по каждому судье</t>
  </si>
  <si>
    <t xml:space="preserve">Sum of scores / Сумма баллов </t>
  </si>
  <si>
    <t>Superiority</t>
  </si>
  <si>
    <t>Mastery of Arms / Владение оружием</t>
  </si>
  <si>
    <t>Freestyle / Вольная джигитовка</t>
  </si>
  <si>
    <t>Sum of places / Сумма мест</t>
  </si>
  <si>
    <t>Team standings</t>
  </si>
  <si>
    <t>Team</t>
  </si>
  <si>
    <t>GBR</t>
  </si>
  <si>
    <t>JOR</t>
  </si>
  <si>
    <t>GER</t>
  </si>
  <si>
    <t>UKR</t>
  </si>
  <si>
    <t>BLR</t>
  </si>
  <si>
    <t>Lower end of lance right (left) strike Укол направо (налево)</t>
  </si>
  <si>
    <t xml:space="preserve">Down-right             Укол вниз </t>
  </si>
  <si>
    <t>Lower end of lance right (left) strike Удар нижним концом пики направо (налево</t>
  </si>
  <si>
    <t>Total time (sec.) / Суммарное время</t>
  </si>
  <si>
    <t>NOR</t>
  </si>
  <si>
    <t>USA</t>
  </si>
  <si>
    <t>MDA</t>
  </si>
  <si>
    <r>
      <t xml:space="preserve">LEA
</t>
    </r>
    <r>
      <rPr>
        <i/>
        <sz val="12"/>
        <rFont val="Times New Roman"/>
        <family val="1"/>
      </rPr>
      <t>ЛЕА</t>
    </r>
  </si>
  <si>
    <r>
      <t xml:space="preserve">OPPELT
</t>
    </r>
    <r>
      <rPr>
        <i/>
        <sz val="12"/>
        <rFont val="Times New Roman"/>
        <family val="1"/>
      </rPr>
      <t>ОППЕЛЬТ</t>
    </r>
  </si>
  <si>
    <r>
      <t xml:space="preserve">BORIS
</t>
    </r>
    <r>
      <rPr>
        <i/>
        <sz val="12"/>
        <rFont val="Times New Roman"/>
        <family val="1"/>
      </rPr>
      <t>БОРИС</t>
    </r>
  </si>
  <si>
    <r>
      <t xml:space="preserve">VLADISLAV
</t>
    </r>
    <r>
      <rPr>
        <i/>
        <sz val="12"/>
        <rFont val="Times New Roman"/>
        <family val="1"/>
      </rPr>
      <t>ВЛАДИСЛАВ</t>
    </r>
  </si>
  <si>
    <r>
      <rPr>
        <b/>
        <sz val="12"/>
        <rFont val="Times New Roman"/>
        <family val="1"/>
      </rPr>
      <t xml:space="preserve">PANASENKO
</t>
    </r>
    <r>
      <rPr>
        <i/>
        <sz val="12"/>
        <rFont val="Times New Roman"/>
        <family val="1"/>
      </rPr>
      <t>ПАНАСЕНКО</t>
    </r>
  </si>
  <si>
    <r>
      <t xml:space="preserve">RUSLAN
</t>
    </r>
    <r>
      <rPr>
        <i/>
        <sz val="12"/>
        <rFont val="Times New Roman"/>
        <family val="1"/>
      </rPr>
      <t>РУСЛАН</t>
    </r>
  </si>
  <si>
    <r>
      <rPr>
        <b/>
        <sz val="12"/>
        <rFont val="Times New Roman"/>
        <family val="1"/>
      </rPr>
      <t xml:space="preserve">ANDREEV
</t>
    </r>
    <r>
      <rPr>
        <i/>
        <sz val="12"/>
        <rFont val="Times New Roman"/>
        <family val="1"/>
      </rPr>
      <t>АНДРЕЕВ</t>
    </r>
  </si>
  <si>
    <r>
      <t xml:space="preserve">SILJE
</t>
    </r>
    <r>
      <rPr>
        <i/>
        <sz val="12"/>
        <rFont val="Times New Roman"/>
        <family val="1"/>
      </rPr>
      <t>СИЛЬЕ</t>
    </r>
  </si>
  <si>
    <r>
      <rPr>
        <b/>
        <sz val="12"/>
        <rFont val="Times New Roman"/>
        <family val="1"/>
      </rPr>
      <t xml:space="preserve">BOTTEN
</t>
    </r>
    <r>
      <rPr>
        <i/>
        <sz val="12"/>
        <rFont val="Times New Roman"/>
        <family val="1"/>
      </rPr>
      <t>БОТЕН</t>
    </r>
  </si>
  <si>
    <r>
      <t xml:space="preserve">ANDREY
</t>
    </r>
    <r>
      <rPr>
        <i/>
        <sz val="12"/>
        <rFont val="Times New Roman"/>
        <family val="1"/>
      </rPr>
      <t>АНДРЕЙ</t>
    </r>
  </si>
  <si>
    <r>
      <rPr>
        <b/>
        <sz val="12"/>
        <rFont val="Times New Roman"/>
        <family val="1"/>
      </rPr>
      <t xml:space="preserve">KLAPANYK
</t>
    </r>
    <r>
      <rPr>
        <i/>
        <sz val="12"/>
        <rFont val="Times New Roman"/>
        <family val="1"/>
      </rPr>
      <t>КЛАПАНЮК</t>
    </r>
  </si>
  <si>
    <r>
      <t xml:space="preserve">RAMINA
</t>
    </r>
    <r>
      <rPr>
        <i/>
        <sz val="12"/>
        <rFont val="Times New Roman"/>
        <family val="1"/>
      </rPr>
      <t>РАМИНА</t>
    </r>
  </si>
  <si>
    <r>
      <rPr>
        <b/>
        <sz val="12"/>
        <rFont val="Times New Roman"/>
        <family val="1"/>
      </rPr>
      <t xml:space="preserve">KUTSAEVA
</t>
    </r>
    <r>
      <rPr>
        <i/>
        <sz val="12"/>
        <rFont val="Times New Roman"/>
        <family val="1"/>
      </rPr>
      <t>КУЦАЕВА</t>
    </r>
  </si>
  <si>
    <t>Time</t>
  </si>
  <si>
    <t>4-6</t>
  </si>
  <si>
    <t>2-4</t>
  </si>
  <si>
    <t>Rope cord / Веревка</t>
  </si>
  <si>
    <t>Woman Superiority</t>
  </si>
  <si>
    <t>Maximum of points / Максимальное количество баллов</t>
  </si>
  <si>
    <t>% from maximum of points /% выполнения</t>
  </si>
  <si>
    <t>START LIST</t>
  </si>
  <si>
    <t xml:space="preserve">№ </t>
  </si>
  <si>
    <r>
      <t>HUSAM</t>
    </r>
    <r>
      <rPr>
        <b/>
        <i/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ХУСАМ</t>
    </r>
  </si>
  <si>
    <r>
      <t xml:space="preserve">MUSALLAM
</t>
    </r>
    <r>
      <rPr>
        <i/>
        <sz val="12"/>
        <rFont val="Times New Roman"/>
        <family val="1"/>
        <charset val="204"/>
      </rPr>
      <t>МУСАЛЛАМ</t>
    </r>
  </si>
  <si>
    <r>
      <rPr>
        <b/>
        <sz val="12"/>
        <rFont val="Times New Roman"/>
        <family val="1"/>
        <charset val="204"/>
      </rPr>
      <t xml:space="preserve">KOLCHAK
</t>
    </r>
    <r>
      <rPr>
        <i/>
        <sz val="12"/>
        <rFont val="Times New Roman"/>
        <family val="1"/>
        <charset val="204"/>
      </rPr>
      <t>КОЛЧАК</t>
    </r>
  </si>
  <si>
    <r>
      <t xml:space="preserve">LORANS
</t>
    </r>
    <r>
      <rPr>
        <i/>
        <sz val="12"/>
        <rFont val="Times New Roman"/>
        <family val="1"/>
        <charset val="204"/>
      </rPr>
      <t>ЛОРАНС</t>
    </r>
  </si>
  <si>
    <r>
      <t xml:space="preserve">SULEIMAN
</t>
    </r>
    <r>
      <rPr>
        <i/>
        <sz val="12"/>
        <rFont val="Times New Roman"/>
        <family val="1"/>
        <charset val="204"/>
      </rPr>
      <t>СУЛЕЙМАН</t>
    </r>
  </si>
  <si>
    <r>
      <t xml:space="preserve">CHAMBER
</t>
    </r>
    <r>
      <rPr>
        <i/>
        <sz val="12"/>
        <rFont val="Times New Roman"/>
        <family val="1"/>
        <charset val="204"/>
      </rPr>
      <t>ЧАМБЕР</t>
    </r>
  </si>
  <si>
    <r>
      <t xml:space="preserve">MOHAMMAD
</t>
    </r>
    <r>
      <rPr>
        <i/>
        <sz val="12"/>
        <rFont val="Times New Roman"/>
        <family val="1"/>
        <charset val="204"/>
      </rPr>
      <t>МУХАМАД</t>
    </r>
  </si>
  <si>
    <r>
      <t xml:space="preserve">WALEED
</t>
    </r>
    <r>
      <rPr>
        <i/>
        <sz val="12"/>
        <rFont val="Times New Roman"/>
        <family val="1"/>
        <charset val="204"/>
      </rPr>
      <t>ВАЛИД</t>
    </r>
  </si>
  <si>
    <r>
      <t xml:space="preserve">MARY
</t>
    </r>
    <r>
      <rPr>
        <i/>
        <sz val="12"/>
        <rFont val="Times New Roman"/>
        <family val="1"/>
        <charset val="204"/>
      </rPr>
      <t>МЭРИ</t>
    </r>
  </si>
  <si>
    <r>
      <t xml:space="preserve">MCFADZEN
</t>
    </r>
    <r>
      <rPr>
        <i/>
        <sz val="12"/>
        <rFont val="Times New Roman"/>
        <family val="1"/>
        <charset val="204"/>
      </rPr>
      <t>МАКФАДЗЕН</t>
    </r>
  </si>
  <si>
    <t>ANDREY
АНДРЕЙ</t>
  </si>
  <si>
    <r>
      <rPr>
        <b/>
        <sz val="12"/>
        <rFont val="Times New Roman"/>
        <family val="1"/>
        <charset val="204"/>
      </rPr>
      <t xml:space="preserve">BULOVATSKY
</t>
    </r>
    <r>
      <rPr>
        <i/>
        <sz val="12"/>
        <rFont val="Times New Roman"/>
        <family val="1"/>
        <charset val="204"/>
      </rPr>
      <t>БУЛОВАТСКИЙ</t>
    </r>
  </si>
  <si>
    <r>
      <rPr>
        <b/>
        <sz val="12"/>
        <rFont val="Times New Roman"/>
        <family val="1"/>
        <charset val="204"/>
      </rPr>
      <t>MARIYA</t>
    </r>
    <r>
      <rPr>
        <b/>
        <i/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МАРИЯ</t>
    </r>
  </si>
  <si>
    <r>
      <rPr>
        <b/>
        <sz val="12"/>
        <rFont val="Times New Roman"/>
        <family val="1"/>
        <charset val="204"/>
      </rPr>
      <t xml:space="preserve">SHELLONICK
</t>
    </r>
    <r>
      <rPr>
        <i/>
        <sz val="12"/>
        <rFont val="Times New Roman"/>
        <family val="1"/>
        <charset val="204"/>
      </rPr>
      <t>ШЕЛЛОНИК</t>
    </r>
  </si>
  <si>
    <r>
      <t xml:space="preserve">JERIJAERVI
</t>
    </r>
    <r>
      <rPr>
        <i/>
        <sz val="12"/>
        <rFont val="Times New Roman"/>
        <family val="1"/>
        <charset val="204"/>
      </rPr>
      <t>ДЖЕРИДЖЕРВИ</t>
    </r>
  </si>
  <si>
    <r>
      <t xml:space="preserve">STEIN-ERIK
</t>
    </r>
    <r>
      <rPr>
        <i/>
        <sz val="12"/>
        <rFont val="Times New Roman"/>
        <family val="1"/>
        <charset val="204"/>
      </rPr>
      <t>СТЭИН-ЭРИК</t>
    </r>
  </si>
  <si>
    <r>
      <t xml:space="preserve">KLEOPATRA
</t>
    </r>
    <r>
      <rPr>
        <i/>
        <sz val="12"/>
        <rFont val="Times New Roman"/>
        <family val="1"/>
        <charset val="204"/>
      </rPr>
      <t>КЛЕОПАТРА</t>
    </r>
  </si>
  <si>
    <r>
      <rPr>
        <b/>
        <sz val="12"/>
        <rFont val="Times New Roman"/>
        <family val="1"/>
        <charset val="204"/>
      </rPr>
      <t xml:space="preserve">PAVLOVSKIY
</t>
    </r>
    <r>
      <rPr>
        <sz val="12"/>
        <rFont val="Times New Roman"/>
        <family val="1"/>
        <charset val="204"/>
      </rPr>
      <t>ПАВЛОВСКИ</t>
    </r>
  </si>
  <si>
    <r>
      <rPr>
        <b/>
        <sz val="12"/>
        <rFont val="Times New Roman"/>
        <family val="1"/>
        <charset val="204"/>
      </rPr>
      <t xml:space="preserve">FREDERICK FEARGUS
</t>
    </r>
    <r>
      <rPr>
        <i/>
        <sz val="12"/>
        <rFont val="Times New Roman"/>
        <family val="1"/>
        <charset val="204"/>
      </rPr>
      <t>ФРЕДЕРИК ФЕРГУС</t>
    </r>
  </si>
  <si>
    <r>
      <rPr>
        <b/>
        <sz val="12"/>
        <rFont val="Times New Roman"/>
        <family val="1"/>
      </rPr>
      <t xml:space="preserve">ZUEHLKE
</t>
    </r>
    <r>
      <rPr>
        <i/>
        <sz val="12"/>
        <rFont val="Times New Roman"/>
        <family val="1"/>
      </rPr>
      <t>ЦЮЛЬКЕ</t>
    </r>
  </si>
  <si>
    <r>
      <t xml:space="preserve">IVAN
</t>
    </r>
    <r>
      <rPr>
        <i/>
        <sz val="12"/>
        <rFont val="Times New Roman"/>
        <family val="1"/>
        <charset val="204"/>
      </rPr>
      <t>ИВАН</t>
    </r>
  </si>
  <si>
    <r>
      <rPr>
        <b/>
        <sz val="12"/>
        <rFont val="Times New Roman"/>
        <family val="1"/>
      </rPr>
      <t xml:space="preserve">GOLETS
</t>
    </r>
    <r>
      <rPr>
        <i/>
        <sz val="12"/>
        <rFont val="Times New Roman"/>
        <family val="1"/>
      </rPr>
      <t>ГОЛЕЦ</t>
    </r>
  </si>
  <si>
    <r>
      <t xml:space="preserve">EKATERINA
</t>
    </r>
    <r>
      <rPr>
        <i/>
        <sz val="12"/>
        <rFont val="Times New Roman"/>
        <family val="1"/>
        <charset val="204"/>
      </rPr>
      <t>ЕКАТЕРИНА</t>
    </r>
  </si>
  <si>
    <r>
      <rPr>
        <b/>
        <sz val="12"/>
        <rFont val="Times New Roman"/>
        <family val="1"/>
        <charset val="204"/>
      </rPr>
      <t xml:space="preserve">LIZANETS
</t>
    </r>
    <r>
      <rPr>
        <i/>
        <sz val="12"/>
        <rFont val="Times New Roman"/>
        <family val="1"/>
        <charset val="204"/>
      </rPr>
      <t>ЛИЗАНЕЦ</t>
    </r>
  </si>
  <si>
    <r>
      <t xml:space="preserve">MICHAEL
</t>
    </r>
    <r>
      <rPr>
        <i/>
        <sz val="12"/>
        <rFont val="Times New Roman"/>
        <family val="1"/>
        <charset val="204"/>
      </rPr>
      <t>МИХАЭЛЬ</t>
    </r>
  </si>
  <si>
    <t>MNG</t>
  </si>
  <si>
    <r>
      <rPr>
        <b/>
        <sz val="12"/>
        <rFont val="Times New Roman"/>
        <family val="1"/>
        <charset val="204"/>
      </rPr>
      <t>GERELCHULUN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ГЭРЭЛЧУЛУУН</t>
    </r>
  </si>
  <si>
    <r>
      <t xml:space="preserve">ARIUNZHARGAL
</t>
    </r>
    <r>
      <rPr>
        <i/>
        <sz val="12"/>
        <rFont val="Times New Roman"/>
        <family val="1"/>
        <charset val="204"/>
      </rPr>
      <t>АРИУНЖАРГАЛ</t>
    </r>
  </si>
  <si>
    <r>
      <t xml:space="preserve">TUVSHINTUGS
</t>
    </r>
    <r>
      <rPr>
        <i/>
        <sz val="12"/>
        <rFont val="Times New Roman"/>
        <family val="1"/>
        <charset val="204"/>
      </rPr>
      <t>ТУВШИНТУГС</t>
    </r>
  </si>
  <si>
    <r>
      <t xml:space="preserve">ENHBAYAR
</t>
    </r>
    <r>
      <rPr>
        <i/>
        <sz val="12"/>
        <rFont val="Times New Roman"/>
        <family val="1"/>
        <charset val="204"/>
      </rPr>
      <t>ЭНХБАЯР</t>
    </r>
  </si>
  <si>
    <r>
      <t xml:space="preserve">ENHSAYHAN
</t>
    </r>
    <r>
      <rPr>
        <i/>
        <sz val="12"/>
        <rFont val="Times New Roman"/>
        <family val="1"/>
        <charset val="204"/>
      </rPr>
      <t>ЭНХСАЙХАН</t>
    </r>
  </si>
  <si>
    <r>
      <t xml:space="preserve">MUNHTSETSEG
</t>
    </r>
    <r>
      <rPr>
        <i/>
        <sz val="12"/>
        <rFont val="Times New Roman"/>
        <family val="1"/>
        <charset val="204"/>
      </rPr>
      <t>МУНХЦЭЦЭГ</t>
    </r>
  </si>
  <si>
    <r>
      <t xml:space="preserve">ENHBOLD
</t>
    </r>
    <r>
      <rPr>
        <i/>
        <sz val="12"/>
        <rFont val="Times New Roman"/>
        <family val="1"/>
        <charset val="204"/>
      </rPr>
      <t>ЭНХБОЛД</t>
    </r>
  </si>
  <si>
    <r>
      <t xml:space="preserve">BILGUUN
</t>
    </r>
    <r>
      <rPr>
        <i/>
        <sz val="12"/>
        <rFont val="Times New Roman"/>
        <family val="1"/>
        <charset val="204"/>
      </rPr>
      <t>БИЛГУУН</t>
    </r>
  </si>
  <si>
    <t>ND</t>
  </si>
  <si>
    <r>
      <t xml:space="preserve">ALLEGONDA
</t>
    </r>
    <r>
      <rPr>
        <i/>
        <sz val="12"/>
        <rFont val="Times New Roman"/>
        <family val="1"/>
        <charset val="204"/>
      </rPr>
      <t>АЛЛЕГОНДА</t>
    </r>
  </si>
  <si>
    <r>
      <t xml:space="preserve">ALEX-ANNA
</t>
    </r>
    <r>
      <rPr>
        <i/>
        <sz val="12"/>
        <rFont val="Times New Roman"/>
        <family val="1"/>
        <charset val="204"/>
      </rPr>
      <t>АЛЕКС-АННА</t>
    </r>
  </si>
  <si>
    <r>
      <t xml:space="preserve">ALEXANDER
</t>
    </r>
    <r>
      <rPr>
        <i/>
        <sz val="12"/>
        <rFont val="Times New Roman"/>
        <family val="1"/>
        <charset val="204"/>
      </rPr>
      <t>АЛЕКСАНДР</t>
    </r>
  </si>
  <si>
    <r>
      <rPr>
        <b/>
        <sz val="12"/>
        <rFont val="Times New Roman"/>
        <family val="1"/>
        <charset val="204"/>
      </rPr>
      <t>LESHEV</t>
    </r>
    <r>
      <rPr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ЛЕЩЕВ</t>
    </r>
  </si>
  <si>
    <r>
      <rPr>
        <b/>
        <sz val="12"/>
        <rFont val="Times New Roman"/>
        <family val="1"/>
        <charset val="204"/>
      </rPr>
      <t>DOBOTOLOV</t>
    </r>
    <r>
      <rPr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ДОБОТОЛОВ</t>
    </r>
  </si>
  <si>
    <r>
      <t xml:space="preserve">YURIJ
</t>
    </r>
    <r>
      <rPr>
        <i/>
        <sz val="12"/>
        <rFont val="Times New Roman"/>
        <family val="1"/>
        <charset val="204"/>
      </rPr>
      <t>ЮРИЙ</t>
    </r>
  </si>
  <si>
    <r>
      <rPr>
        <b/>
        <sz val="12"/>
        <rFont val="Times New Roman"/>
        <family val="1"/>
        <charset val="204"/>
      </rPr>
      <t>SHEGLOV</t>
    </r>
    <r>
      <rPr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ЩЕГЛОВ</t>
    </r>
  </si>
  <si>
    <r>
      <t xml:space="preserve">DENIS
</t>
    </r>
    <r>
      <rPr>
        <i/>
        <sz val="12"/>
        <rFont val="Times New Roman"/>
        <family val="1"/>
        <charset val="204"/>
      </rPr>
      <t>ДЕНИС</t>
    </r>
  </si>
  <si>
    <r>
      <rPr>
        <b/>
        <sz val="12"/>
        <rFont val="Times New Roman"/>
        <family val="1"/>
        <charset val="204"/>
      </rPr>
      <t xml:space="preserve">SANTALOVA
</t>
    </r>
    <r>
      <rPr>
        <i/>
        <sz val="12"/>
        <rFont val="Times New Roman"/>
        <family val="1"/>
        <charset val="204"/>
      </rPr>
      <t>САНТАЛОВА</t>
    </r>
  </si>
  <si>
    <r>
      <t xml:space="preserve">ULIANA
</t>
    </r>
    <r>
      <rPr>
        <i/>
        <sz val="12"/>
        <rFont val="Times New Roman"/>
        <family val="1"/>
        <charset val="204"/>
      </rPr>
      <t>УЛЬЯНА</t>
    </r>
  </si>
  <si>
    <t>17.07-21.07.2019</t>
  </si>
  <si>
    <r>
      <rPr>
        <b/>
        <sz val="12"/>
        <rFont val="Times New Roman"/>
        <family val="1"/>
        <charset val="204"/>
      </rPr>
      <t xml:space="preserve">POLOTSK
</t>
    </r>
    <r>
      <rPr>
        <i/>
        <sz val="12"/>
        <rFont val="Times New Roman"/>
        <family val="1"/>
        <charset val="204"/>
      </rPr>
      <t>ПОЛОЦК</t>
    </r>
  </si>
  <si>
    <r>
      <rPr>
        <b/>
        <sz val="12"/>
        <rFont val="Times New Roman"/>
        <family val="1"/>
        <charset val="204"/>
      </rPr>
      <t>ORLIC</t>
    </r>
    <r>
      <rPr>
        <sz val="12"/>
        <rFont val="Times New Roman"/>
        <family val="1"/>
        <charset val="204"/>
      </rPr>
      <t xml:space="preserve">
</t>
    </r>
    <r>
      <rPr>
        <i/>
        <sz val="12"/>
        <rFont val="Times New Roman"/>
        <family val="1"/>
        <charset val="204"/>
      </rPr>
      <t>ОРЛИК</t>
    </r>
  </si>
  <si>
    <r>
      <rPr>
        <b/>
        <sz val="12"/>
        <color rgb="FF000000"/>
        <rFont val="Times New Roman"/>
        <family val="1"/>
        <charset val="204"/>
      </rPr>
      <t xml:space="preserve">CHESTA
</t>
    </r>
    <r>
      <rPr>
        <i/>
        <sz val="12"/>
        <color rgb="FF000000"/>
        <rFont val="Times New Roman"/>
        <family val="1"/>
        <charset val="204"/>
      </rPr>
      <t>ЧЕСТА</t>
    </r>
  </si>
  <si>
    <r>
      <t xml:space="preserve">CAPRIZ
</t>
    </r>
    <r>
      <rPr>
        <b/>
        <i/>
        <sz val="12"/>
        <rFont val="Times New Roman"/>
        <family val="1"/>
        <charset val="204"/>
      </rPr>
      <t>КАПРИЗ</t>
    </r>
  </si>
  <si>
    <r>
      <t xml:space="preserve">MARKIZ
</t>
    </r>
    <r>
      <rPr>
        <b/>
        <i/>
        <sz val="12"/>
        <color rgb="FF000000"/>
        <rFont val="Times New Roman"/>
        <family val="1"/>
        <charset val="204"/>
      </rPr>
      <t>МАРКИЗ</t>
    </r>
  </si>
  <si>
    <r>
      <rPr>
        <b/>
        <sz val="12"/>
        <rFont val="Times New Roman"/>
        <family val="1"/>
        <charset val="204"/>
      </rPr>
      <t>ZHERMINAL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ЖЕРМИНАЛЬ</t>
    </r>
  </si>
  <si>
    <r>
      <rPr>
        <b/>
        <sz val="12"/>
        <rFont val="Times New Roman"/>
        <family val="1"/>
        <charset val="204"/>
      </rPr>
      <t>SOKOL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СОКОЛ</t>
    </r>
  </si>
  <si>
    <r>
      <rPr>
        <b/>
        <sz val="12"/>
        <rFont val="Times New Roman"/>
        <family val="1"/>
        <charset val="204"/>
      </rPr>
      <t>HOROVOD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ХОРОВОД</t>
    </r>
  </si>
  <si>
    <r>
      <rPr>
        <b/>
        <sz val="12"/>
        <color rgb="FF000000"/>
        <rFont val="Times New Roman"/>
        <family val="1"/>
        <charset val="204"/>
      </rPr>
      <t>GROZ</t>
    </r>
    <r>
      <rPr>
        <sz val="12"/>
        <color rgb="FF000000"/>
        <rFont val="Times New Roman"/>
        <family val="1"/>
      </rPr>
      <t xml:space="preserve">
</t>
    </r>
    <r>
      <rPr>
        <i/>
        <sz val="12"/>
        <color rgb="FF000000"/>
        <rFont val="Times New Roman"/>
        <family val="1"/>
        <charset val="204"/>
      </rPr>
      <t>ГРОЗ</t>
    </r>
  </si>
  <si>
    <r>
      <rPr>
        <b/>
        <sz val="12"/>
        <color rgb="FF000000"/>
        <rFont val="Times New Roman"/>
        <family val="1"/>
        <charset val="204"/>
      </rPr>
      <t>EMBLEMA</t>
    </r>
    <r>
      <rPr>
        <sz val="12"/>
        <color rgb="FF000000"/>
        <rFont val="Times New Roman"/>
        <family val="1"/>
      </rPr>
      <t xml:space="preserve">
</t>
    </r>
    <r>
      <rPr>
        <i/>
        <sz val="12"/>
        <color rgb="FF000000"/>
        <rFont val="Times New Roman"/>
        <family val="1"/>
        <charset val="204"/>
      </rPr>
      <t>ЭМБЛЕМА</t>
    </r>
  </si>
  <si>
    <r>
      <rPr>
        <b/>
        <sz val="12"/>
        <rFont val="Times New Roman"/>
        <family val="1"/>
        <charset val="204"/>
      </rPr>
      <t xml:space="preserve">STEELE
</t>
    </r>
    <r>
      <rPr>
        <i/>
        <sz val="12"/>
        <rFont val="Times New Roman"/>
        <family val="1"/>
        <charset val="204"/>
      </rPr>
      <t>СТЭЛЛЕ</t>
    </r>
  </si>
  <si>
    <r>
      <t>HOMIAK
Х</t>
    </r>
    <r>
      <rPr>
        <i/>
        <sz val="12"/>
        <rFont val="Times New Roman"/>
        <family val="1"/>
        <charset val="204"/>
      </rPr>
      <t>ОМИАК</t>
    </r>
  </si>
  <si>
    <r>
      <rPr>
        <b/>
        <sz val="12"/>
        <color rgb="FF000000"/>
        <rFont val="Times New Roman"/>
        <family val="1"/>
        <charset val="204"/>
      </rPr>
      <t>APPOLON</t>
    </r>
    <r>
      <rPr>
        <sz val="12"/>
        <color rgb="FF000000"/>
        <rFont val="Times New Roman"/>
        <family val="1"/>
      </rPr>
      <t xml:space="preserve">
</t>
    </r>
    <r>
      <rPr>
        <i/>
        <sz val="12"/>
        <color rgb="FF000000"/>
        <rFont val="Times New Roman"/>
        <family val="1"/>
        <charset val="204"/>
      </rPr>
      <t>АППОЛОН</t>
    </r>
  </si>
  <si>
    <r>
      <rPr>
        <b/>
        <sz val="12"/>
        <color rgb="FF000000"/>
        <rFont val="Times New Roman"/>
        <family val="1"/>
        <charset val="204"/>
      </rPr>
      <t>FENTON</t>
    </r>
    <r>
      <rPr>
        <sz val="12"/>
        <color rgb="FF000000"/>
        <rFont val="Times New Roman"/>
        <family val="1"/>
        <charset val="204"/>
      </rPr>
      <t xml:space="preserve">
</t>
    </r>
    <r>
      <rPr>
        <i/>
        <sz val="12"/>
        <color rgb="FF000000"/>
        <rFont val="Times New Roman"/>
        <family val="1"/>
        <charset val="204"/>
      </rPr>
      <t>ФЭНТОН</t>
    </r>
  </si>
  <si>
    <r>
      <rPr>
        <b/>
        <sz val="12"/>
        <rFont val="Times New Roman"/>
        <family val="1"/>
        <charset val="204"/>
      </rPr>
      <t>BAGDAD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БАГДАД</t>
    </r>
  </si>
  <si>
    <r>
      <rPr>
        <b/>
        <sz val="12"/>
        <rFont val="Times New Roman"/>
        <family val="1"/>
        <charset val="204"/>
      </rPr>
      <t>SUMRAK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СУМРАК</t>
    </r>
  </si>
  <si>
    <r>
      <rPr>
        <b/>
        <sz val="12"/>
        <rFont val="Times New Roman"/>
        <family val="1"/>
        <charset val="204"/>
      </rPr>
      <t>PRAVDA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ПРАВДА</t>
    </r>
  </si>
  <si>
    <r>
      <rPr>
        <b/>
        <sz val="12"/>
        <rFont val="Times New Roman"/>
        <family val="1"/>
        <charset val="204"/>
      </rPr>
      <t>GURZUF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ГУРЗУФ</t>
    </r>
  </si>
  <si>
    <r>
      <rPr>
        <b/>
        <sz val="12"/>
        <rFont val="Times New Roman"/>
        <family val="1"/>
        <charset val="204"/>
      </rPr>
      <t>SIBAY</t>
    </r>
    <r>
      <rPr>
        <sz val="12"/>
        <rFont val="Times New Roman"/>
        <family val="1"/>
      </rPr>
      <t xml:space="preserve">
</t>
    </r>
    <r>
      <rPr>
        <i/>
        <sz val="12"/>
        <rFont val="Times New Roman"/>
        <family val="1"/>
        <charset val="204"/>
      </rPr>
      <t>СИБАЙ</t>
    </r>
  </si>
  <si>
    <t>s</t>
  </si>
  <si>
    <r>
      <t xml:space="preserve">ROMINA
</t>
    </r>
    <r>
      <rPr>
        <i/>
        <sz val="12"/>
        <rFont val="Times New Roman"/>
        <family val="1"/>
      </rPr>
      <t>РОМИНА</t>
    </r>
  </si>
  <si>
    <r>
      <t xml:space="preserve">MARKIZ
</t>
    </r>
    <r>
      <rPr>
        <i/>
        <sz val="12"/>
        <color rgb="FF000000"/>
        <rFont val="Times New Roman"/>
        <family val="1"/>
        <charset val="204"/>
      </rPr>
      <t>МАРКИЗ</t>
    </r>
  </si>
  <si>
    <t>искл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</si>
</sst>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##0;###0"/>
  </numFmts>
  <fonts count="7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Arial"/>
      <family val="2"/>
      <charset val="204"/>
    </font>
    <font>
      <sz val="10"/>
      <name val="Arial Cyr"/>
      <family val="2"/>
    </font>
    <font>
      <sz val="10"/>
      <name val="Times New Roman"/>
      <family val="1"/>
      <charset val="204"/>
    </font>
    <font>
      <sz val="10"/>
      <name val="Arial"/>
      <family val="2"/>
    </font>
    <font>
      <b/>
      <i/>
      <sz val="9"/>
      <name val="Arial Cyr"/>
      <charset val="204"/>
    </font>
    <font>
      <b/>
      <sz val="16"/>
      <name val="Arial"/>
      <family val="2"/>
      <charset val="204"/>
    </font>
    <font>
      <i/>
      <sz val="14"/>
      <name val="Arial"/>
      <family val="2"/>
      <charset val="204"/>
    </font>
    <font>
      <b/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name val="Arial Cyr"/>
      <charset val="204"/>
    </font>
    <font>
      <b/>
      <i/>
      <sz val="16"/>
      <name val="Georgia"/>
      <family val="1"/>
      <charset val="204"/>
    </font>
    <font>
      <i/>
      <sz val="14"/>
      <name val="Georgia"/>
      <family val="1"/>
      <charset val="204"/>
    </font>
    <font>
      <b/>
      <i/>
      <sz val="10"/>
      <name val="Arial"/>
      <family val="2"/>
      <charset val="204"/>
    </font>
    <font>
      <i/>
      <sz val="16"/>
      <name val="Georgia"/>
      <family val="1"/>
      <charset val="204"/>
    </font>
    <font>
      <b/>
      <sz val="16"/>
      <name val="Garamond"/>
      <family val="1"/>
      <charset val="204"/>
    </font>
    <font>
      <b/>
      <sz val="18"/>
      <name val="Garamond"/>
      <family val="1"/>
      <charset val="204"/>
    </font>
    <font>
      <b/>
      <sz val="18"/>
      <name val="Arial"/>
      <family val="2"/>
      <charset val="204"/>
    </font>
    <font>
      <sz val="11"/>
      <name val="Arial"/>
      <family val="2"/>
    </font>
    <font>
      <b/>
      <i/>
      <sz val="12"/>
      <name val="Arial"/>
      <family val="2"/>
      <charset val="204"/>
    </font>
    <font>
      <b/>
      <i/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4"/>
      <name val="Arial"/>
      <family val="2"/>
      <charset val="204"/>
    </font>
    <font>
      <i/>
      <sz val="8"/>
      <name val="Arial"/>
      <family val="2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18"/>
      <name val="Arial"/>
      <family val="2"/>
      <charset val="204"/>
    </font>
    <font>
      <b/>
      <sz val="12"/>
      <name val="Times New Roman"/>
      <family val="1"/>
    </font>
    <font>
      <i/>
      <sz val="12"/>
      <name val="Times New Roman"/>
      <family val="1"/>
    </font>
    <font>
      <b/>
      <sz val="8"/>
      <name val="Arial"/>
      <family val="2"/>
      <charset val="204"/>
    </font>
    <font>
      <i/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2"/>
      <name val="Times New Roman"/>
      <family val="1"/>
    </font>
    <font>
      <i/>
      <sz val="12"/>
      <name val="Times New Roman"/>
      <family val="1"/>
      <charset val="204"/>
    </font>
    <font>
      <b/>
      <i/>
      <sz val="14"/>
      <name val="Arial"/>
      <family val="2"/>
      <charset val="204"/>
    </font>
    <font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</font>
    <font>
      <b/>
      <sz val="24"/>
      <name val="Monotype Corsiva"/>
      <family val="4"/>
      <charset val="204"/>
    </font>
    <font>
      <b/>
      <sz val="16"/>
      <name val="Monotype Corsiva"/>
      <family val="4"/>
      <charset val="204"/>
    </font>
    <font>
      <b/>
      <i/>
      <sz val="11"/>
      <name val="Georgia"/>
      <family val="1"/>
      <charset val="204"/>
    </font>
    <font>
      <i/>
      <sz val="12"/>
      <name val="Georgia"/>
      <family val="1"/>
      <charset val="204"/>
    </font>
    <font>
      <b/>
      <sz val="11"/>
      <name val="Times New Roman"/>
      <family val="1"/>
    </font>
    <font>
      <sz val="14"/>
      <name val="Arial Cyr"/>
      <charset val="204"/>
    </font>
    <font>
      <sz val="9"/>
      <name val="Arial Cyr"/>
      <charset val="204"/>
    </font>
    <font>
      <b/>
      <i/>
      <sz val="9"/>
      <name val="Arial"/>
      <family val="2"/>
      <charset val="204"/>
    </font>
    <font>
      <sz val="12"/>
      <color rgb="FF000000"/>
      <name val="Times New Roman"/>
      <family val="2"/>
    </font>
    <font>
      <sz val="12"/>
      <name val="Arial Cyr"/>
      <charset val="204"/>
    </font>
    <font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0" fontId="5" fillId="0" borderId="0"/>
    <xf numFmtId="0" fontId="17" fillId="0" borderId="0"/>
    <xf numFmtId="0" fontId="35" fillId="0" borderId="0"/>
  </cellStyleXfs>
  <cellXfs count="402">
    <xf numFmtId="0" fontId="0" fillId="0" borderId="0" xfId="0"/>
    <xf numFmtId="0" fontId="0" fillId="0" borderId="0" xfId="0" applyFill="1"/>
    <xf numFmtId="0" fontId="0" fillId="0" borderId="0" xfId="0" applyFill="1" applyBorder="1"/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4" fontId="7" fillId="0" borderId="0" xfId="0" applyNumberFormat="1" applyFont="1" applyFill="1" applyAlignment="1">
      <alignment horizontal="center"/>
    </xf>
    <xf numFmtId="164" fontId="24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5" fillId="0" borderId="0" xfId="0" applyFont="1" applyFill="1"/>
    <xf numFmtId="14" fontId="20" fillId="0" borderId="0" xfId="0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vertical="center" shrinkToFit="1"/>
    </xf>
    <xf numFmtId="0" fontId="11" fillId="0" borderId="4" xfId="0" applyFont="1" applyFill="1" applyBorder="1" applyAlignment="1">
      <alignment vertical="center"/>
    </xf>
    <xf numFmtId="0" fontId="11" fillId="0" borderId="0" xfId="0" applyFont="1" applyFill="1"/>
    <xf numFmtId="0" fontId="16" fillId="0" borderId="0" xfId="0" applyFont="1" applyFill="1"/>
    <xf numFmtId="1" fontId="25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9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1" fontId="25" fillId="0" borderId="0" xfId="0" applyNumberFormat="1" applyFont="1" applyFill="1" applyBorder="1" applyAlignment="1">
      <alignment horizontal="center" vertical="center" wrapText="1"/>
    </xf>
    <xf numFmtId="1" fontId="25" fillId="0" borderId="0" xfId="0" applyNumberFormat="1" applyFont="1" applyFill="1" applyBorder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164" fontId="15" fillId="0" borderId="0" xfId="0" applyNumberFormat="1" applyFont="1" applyFill="1"/>
    <xf numFmtId="0" fontId="16" fillId="0" borderId="0" xfId="0" applyFont="1" applyFill="1" applyAlignment="1"/>
    <xf numFmtId="0" fontId="16" fillId="0" borderId="0" xfId="0" applyFont="1" applyFill="1" applyAlignment="1">
      <alignment wrapText="1"/>
    </xf>
    <xf numFmtId="0" fontId="20" fillId="0" borderId="8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6" fillId="0" borderId="0" xfId="1" applyFont="1" applyFill="1" applyAlignment="1">
      <alignment vertical="center"/>
    </xf>
    <xf numFmtId="0" fontId="16" fillId="0" borderId="0" xfId="0" applyFont="1" applyFill="1" applyAlignment="1">
      <alignment vertical="center"/>
    </xf>
    <xf numFmtId="164" fontId="15" fillId="0" borderId="21" xfId="0" applyNumberFormat="1" applyFont="1" applyFill="1" applyBorder="1" applyAlignment="1">
      <alignment horizontal="center" vertical="center" wrapText="1"/>
    </xf>
    <xf numFmtId="1" fontId="25" fillId="0" borderId="8" xfId="0" applyNumberFormat="1" applyFont="1" applyFill="1" applyBorder="1" applyAlignment="1">
      <alignment horizontal="center" vertical="center" wrapText="1"/>
    </xf>
    <xf numFmtId="1" fontId="25" fillId="0" borderId="2" xfId="0" applyNumberFormat="1" applyFont="1" applyFill="1" applyBorder="1" applyAlignment="1">
      <alignment horizontal="center" vertical="center"/>
    </xf>
    <xf numFmtId="1" fontId="26" fillId="0" borderId="8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0" fontId="33" fillId="0" borderId="0" xfId="1" applyFont="1" applyFill="1" applyAlignment="1">
      <alignment vertical="center"/>
    </xf>
    <xf numFmtId="0" fontId="36" fillId="0" borderId="0" xfId="0" applyFont="1"/>
    <xf numFmtId="0" fontId="37" fillId="0" borderId="45" xfId="1" applyFont="1" applyFill="1" applyBorder="1" applyAlignment="1">
      <alignment horizontal="left" vertical="center"/>
    </xf>
    <xf numFmtId="0" fontId="20" fillId="0" borderId="38" xfId="0" applyFont="1" applyFill="1" applyBorder="1" applyAlignment="1">
      <alignment horizontal="center" vertical="center" textRotation="90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8" fillId="0" borderId="0" xfId="0" applyFont="1" applyFill="1" applyAlignment="1"/>
    <xf numFmtId="0" fontId="33" fillId="0" borderId="0" xfId="0" applyFont="1" applyFill="1" applyAlignment="1">
      <alignment horizontal="left" vertical="center"/>
    </xf>
    <xf numFmtId="0" fontId="34" fillId="0" borderId="0" xfId="0" applyFont="1" applyFill="1" applyAlignment="1">
      <alignment vertical="center"/>
    </xf>
    <xf numFmtId="14" fontId="34" fillId="0" borderId="0" xfId="0" applyNumberFormat="1" applyFont="1" applyFill="1" applyBorder="1" applyAlignment="1">
      <alignment horizontal="right" vertical="center"/>
    </xf>
    <xf numFmtId="1" fontId="34" fillId="2" borderId="0" xfId="0" applyNumberFormat="1" applyFont="1" applyFill="1" applyBorder="1" applyAlignment="1">
      <alignment horizontal="right" vertical="center"/>
    </xf>
    <xf numFmtId="164" fontId="34" fillId="0" borderId="0" xfId="0" applyNumberFormat="1" applyFont="1" applyFill="1" applyBorder="1" applyAlignment="1">
      <alignment horizontal="right" vertical="center"/>
    </xf>
    <xf numFmtId="0" fontId="38" fillId="0" borderId="0" xfId="0" applyFont="1" applyFill="1" applyAlignment="1">
      <alignment horizontal="left" vertical="center"/>
    </xf>
    <xf numFmtId="0" fontId="45" fillId="0" borderId="0" xfId="0" applyFont="1" applyAlignment="1">
      <alignment horizontal="center" textRotation="90" wrapText="1"/>
    </xf>
    <xf numFmtId="0" fontId="30" fillId="0" borderId="6" xfId="0" applyFont="1" applyFill="1" applyBorder="1" applyAlignment="1">
      <alignment horizontal="center" textRotation="90" wrapText="1"/>
    </xf>
    <xf numFmtId="0" fontId="30" fillId="0" borderId="0" xfId="0" applyFont="1" applyFill="1" applyBorder="1" applyAlignment="1">
      <alignment horizontal="center" vertical="center" wrapText="1"/>
    </xf>
    <xf numFmtId="0" fontId="37" fillId="0" borderId="0" xfId="0" applyFont="1" applyFill="1"/>
    <xf numFmtId="0" fontId="24" fillId="0" borderId="45" xfId="0" applyFont="1" applyFill="1" applyBorder="1" applyAlignment="1">
      <alignment horizontal="center"/>
    </xf>
    <xf numFmtId="164" fontId="24" fillId="0" borderId="45" xfId="0" applyNumberFormat="1" applyFont="1" applyFill="1" applyBorder="1" applyAlignment="1">
      <alignment horizontal="center"/>
    </xf>
    <xf numFmtId="0" fontId="23" fillId="0" borderId="45" xfId="0" applyFont="1" applyFill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0" fillId="0" borderId="25" xfId="0" applyFont="1" applyFill="1" applyBorder="1" applyAlignment="1">
      <alignment horizontal="center" textRotation="90" wrapText="1"/>
    </xf>
    <xf numFmtId="0" fontId="45" fillId="0" borderId="21" xfId="0" applyFont="1" applyBorder="1" applyAlignment="1">
      <alignment horizontal="center" textRotation="90" wrapText="1"/>
    </xf>
    <xf numFmtId="0" fontId="45" fillId="0" borderId="1" xfId="0" applyFont="1" applyBorder="1" applyAlignment="1">
      <alignment horizontal="center" textRotation="90" wrapText="1"/>
    </xf>
    <xf numFmtId="0" fontId="46" fillId="0" borderId="1" xfId="0" applyFont="1" applyFill="1" applyBorder="1" applyAlignment="1">
      <alignment horizontal="center" textRotation="90" wrapText="1"/>
    </xf>
    <xf numFmtId="0" fontId="47" fillId="0" borderId="0" xfId="0" applyFont="1" applyFill="1" applyAlignment="1">
      <alignment horizontal="left" vertical="center"/>
    </xf>
    <xf numFmtId="1" fontId="20" fillId="0" borderId="52" xfId="0" applyNumberFormat="1" applyFont="1" applyFill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 wrapText="1"/>
    </xf>
    <xf numFmtId="0" fontId="44" fillId="0" borderId="16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textRotation="90" wrapText="1"/>
    </xf>
    <xf numFmtId="0" fontId="21" fillId="0" borderId="54" xfId="0" applyFont="1" applyFill="1" applyBorder="1" applyAlignment="1">
      <alignment vertical="center"/>
    </xf>
    <xf numFmtId="0" fontId="37" fillId="0" borderId="45" xfId="1" applyFont="1" applyFill="1" applyBorder="1" applyAlignment="1">
      <alignment vertical="center"/>
    </xf>
    <xf numFmtId="0" fontId="30" fillId="0" borderId="7" xfId="0" applyFont="1" applyFill="1" applyBorder="1" applyAlignment="1">
      <alignment horizontal="center" vertical="center" wrapText="1"/>
    </xf>
    <xf numFmtId="0" fontId="30" fillId="0" borderId="49" xfId="0" applyFont="1" applyFill="1" applyBorder="1" applyAlignment="1">
      <alignment horizontal="center" vertical="center" wrapText="1"/>
    </xf>
    <xf numFmtId="0" fontId="49" fillId="0" borderId="44" xfId="5" applyFont="1" applyFill="1" applyBorder="1" applyAlignment="1">
      <alignment horizontal="left" vertical="top" wrapText="1"/>
    </xf>
    <xf numFmtId="0" fontId="42" fillId="0" borderId="44" xfId="5" applyFont="1" applyFill="1" applyBorder="1" applyAlignment="1">
      <alignment horizontal="left" vertical="top" wrapText="1"/>
    </xf>
    <xf numFmtId="0" fontId="30" fillId="0" borderId="41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textRotation="90" wrapText="1"/>
    </xf>
    <xf numFmtId="0" fontId="30" fillId="0" borderId="1" xfId="0" applyFont="1" applyFill="1" applyBorder="1" applyAlignment="1">
      <alignment horizontal="center" textRotation="90" wrapText="1"/>
    </xf>
    <xf numFmtId="0" fontId="42" fillId="0" borderId="0" xfId="5" applyFont="1" applyFill="1" applyBorder="1" applyAlignment="1">
      <alignment horizontal="left" vertical="top" wrapText="1"/>
    </xf>
    <xf numFmtId="0" fontId="49" fillId="0" borderId="0" xfId="5" applyFont="1" applyFill="1" applyBorder="1" applyAlignment="1">
      <alignment horizontal="left" vertical="top" wrapText="1"/>
    </xf>
    <xf numFmtId="1" fontId="29" fillId="0" borderId="1" xfId="0" applyNumberFormat="1" applyFont="1" applyFill="1" applyBorder="1" applyAlignment="1">
      <alignment horizontal="center" vertical="center" wrapText="1"/>
    </xf>
    <xf numFmtId="1" fontId="29" fillId="0" borderId="3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45" fillId="0" borderId="25" xfId="0" applyFont="1" applyBorder="1" applyAlignment="1">
      <alignment horizontal="center" textRotation="90" wrapText="1"/>
    </xf>
    <xf numFmtId="0" fontId="49" fillId="0" borderId="44" xfId="5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164" fontId="12" fillId="0" borderId="33" xfId="0" applyNumberFormat="1" applyFont="1" applyFill="1" applyBorder="1" applyAlignment="1">
      <alignment horizontal="center" vertical="center" wrapText="1"/>
    </xf>
    <xf numFmtId="164" fontId="12" fillId="0" borderId="31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/>
    <xf numFmtId="164" fontId="15" fillId="0" borderId="2" xfId="0" applyNumberFormat="1" applyFont="1" applyFill="1" applyBorder="1"/>
    <xf numFmtId="0" fontId="0" fillId="0" borderId="8" xfId="0" applyFill="1" applyBorder="1"/>
    <xf numFmtId="164" fontId="15" fillId="0" borderId="8" xfId="0" applyNumberFormat="1" applyFont="1" applyFill="1" applyBorder="1"/>
    <xf numFmtId="0" fontId="53" fillId="0" borderId="8" xfId="0" applyFont="1" applyFill="1" applyBorder="1" applyAlignment="1">
      <alignment horizontal="center" vertical="center" wrapText="1"/>
    </xf>
    <xf numFmtId="0" fontId="53" fillId="0" borderId="26" xfId="0" applyFont="1" applyFill="1" applyBorder="1" applyAlignment="1">
      <alignment horizontal="center" vertical="center" wrapText="1"/>
    </xf>
    <xf numFmtId="0" fontId="32" fillId="0" borderId="0" xfId="0" applyFont="1" applyFill="1"/>
    <xf numFmtId="0" fontId="4" fillId="0" borderId="0" xfId="0" applyFont="1" applyFill="1"/>
    <xf numFmtId="0" fontId="39" fillId="0" borderId="1" xfId="0" applyFont="1" applyFill="1" applyBorder="1" applyAlignment="1">
      <alignment horizontal="center" vertical="center"/>
    </xf>
    <xf numFmtId="1" fontId="54" fillId="0" borderId="1" xfId="0" applyNumberFormat="1" applyFont="1" applyFill="1" applyBorder="1" applyAlignment="1">
      <alignment horizontal="center" vertical="center" wrapText="1"/>
    </xf>
    <xf numFmtId="1" fontId="54" fillId="0" borderId="2" xfId="0" applyNumberFormat="1" applyFont="1" applyFill="1" applyBorder="1" applyAlignment="1">
      <alignment horizontal="center" vertical="center"/>
    </xf>
    <xf numFmtId="1" fontId="31" fillId="0" borderId="8" xfId="0" applyNumberFormat="1" applyFont="1" applyFill="1" applyBorder="1" applyAlignment="1">
      <alignment horizontal="center" vertical="center" wrapText="1"/>
    </xf>
    <xf numFmtId="1" fontId="54" fillId="0" borderId="8" xfId="0" applyNumberFormat="1" applyFont="1" applyFill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 textRotation="90" wrapText="1"/>
    </xf>
    <xf numFmtId="1" fontId="29" fillId="0" borderId="6" xfId="0" applyNumberFormat="1" applyFont="1" applyFill="1" applyBorder="1" applyAlignment="1">
      <alignment horizontal="center" vertical="center" wrapText="1"/>
    </xf>
    <xf numFmtId="1" fontId="29" fillId="0" borderId="14" xfId="0" applyNumberFormat="1" applyFont="1" applyFill="1" applyBorder="1" applyAlignment="1">
      <alignment horizontal="center" vertical="center" wrapText="1"/>
    </xf>
    <xf numFmtId="0" fontId="42" fillId="0" borderId="59" xfId="5" applyFont="1" applyFill="1" applyBorder="1" applyAlignment="1">
      <alignment horizontal="left" vertical="top" wrapText="1"/>
    </xf>
    <xf numFmtId="0" fontId="49" fillId="0" borderId="59" xfId="5" applyFont="1" applyFill="1" applyBorder="1" applyAlignment="1">
      <alignment horizontal="left" vertical="top" wrapText="1"/>
    </xf>
    <xf numFmtId="1" fontId="29" fillId="0" borderId="33" xfId="0" applyNumberFormat="1" applyFont="1" applyFill="1" applyBorder="1" applyAlignment="1">
      <alignment horizontal="center" vertical="center" wrapText="1"/>
    </xf>
    <xf numFmtId="1" fontId="29" fillId="0" borderId="31" xfId="0" applyNumberFormat="1" applyFont="1" applyFill="1" applyBorder="1" applyAlignment="1">
      <alignment horizontal="center" vertical="center" wrapText="1"/>
    </xf>
    <xf numFmtId="0" fontId="42" fillId="0" borderId="61" xfId="5" applyFont="1" applyFill="1" applyBorder="1" applyAlignment="1">
      <alignment horizontal="left" vertical="top" wrapText="1"/>
    </xf>
    <xf numFmtId="0" fontId="49" fillId="0" borderId="61" xfId="5" applyFont="1" applyFill="1" applyBorder="1" applyAlignment="1">
      <alignment horizontal="left" vertical="top" wrapText="1"/>
    </xf>
    <xf numFmtId="1" fontId="29" fillId="0" borderId="37" xfId="0" applyNumberFormat="1" applyFont="1" applyFill="1" applyBorder="1" applyAlignment="1">
      <alignment horizontal="center" vertical="center" wrapText="1"/>
    </xf>
    <xf numFmtId="1" fontId="29" fillId="0" borderId="35" xfId="0" applyNumberFormat="1" applyFont="1" applyFill="1" applyBorder="1" applyAlignment="1">
      <alignment horizontal="center" vertical="center" wrapText="1"/>
    </xf>
    <xf numFmtId="1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/>
    <xf numFmtId="164" fontId="15" fillId="0" borderId="3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37" fillId="0" borderId="45" xfId="1" applyFont="1" applyFill="1" applyBorder="1" applyAlignment="1">
      <alignment horizontal="left" vertical="center"/>
    </xf>
    <xf numFmtId="0" fontId="33" fillId="0" borderId="0" xfId="0" applyFont="1" applyFill="1" applyAlignment="1">
      <alignment horizontal="left" vertical="center"/>
    </xf>
    <xf numFmtId="0" fontId="45" fillId="0" borderId="3" xfId="0" applyFont="1" applyBorder="1" applyAlignment="1">
      <alignment horizontal="center" textRotation="90" wrapText="1"/>
    </xf>
    <xf numFmtId="49" fontId="20" fillId="0" borderId="3" xfId="0" applyNumberFormat="1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164" fontId="15" fillId="0" borderId="8" xfId="0" applyNumberFormat="1" applyFont="1" applyFill="1" applyBorder="1" applyAlignment="1">
      <alignment horizontal="center" vertical="center" wrapText="1"/>
    </xf>
    <xf numFmtId="164" fontId="20" fillId="0" borderId="8" xfId="0" applyNumberFormat="1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164" fontId="51" fillId="0" borderId="8" xfId="0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64" fontId="26" fillId="0" borderId="8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  <xf numFmtId="1" fontId="51" fillId="0" borderId="21" xfId="0" applyNumberFormat="1" applyFont="1" applyFill="1" applyBorder="1" applyAlignment="1">
      <alignment horizontal="center" vertical="center" wrapText="1"/>
    </xf>
    <xf numFmtId="1" fontId="51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164" fontId="15" fillId="0" borderId="0" xfId="0" applyNumberFormat="1" applyFont="1" applyFill="1" applyBorder="1"/>
    <xf numFmtId="0" fontId="52" fillId="0" borderId="71" xfId="0" applyFont="1" applyFill="1" applyBorder="1" applyAlignment="1">
      <alignment horizontal="center" vertical="center"/>
    </xf>
    <xf numFmtId="0" fontId="52" fillId="0" borderId="70" xfId="0" applyFont="1" applyFill="1" applyBorder="1" applyAlignment="1">
      <alignment horizontal="center" vertical="center"/>
    </xf>
    <xf numFmtId="1" fontId="52" fillId="0" borderId="71" xfId="0" applyNumberFormat="1" applyFont="1" applyFill="1" applyBorder="1" applyAlignment="1">
      <alignment horizontal="center" vertical="center" wrapText="1"/>
    </xf>
    <xf numFmtId="1" fontId="52" fillId="0" borderId="70" xfId="0" applyNumberFormat="1" applyFont="1" applyFill="1" applyBorder="1" applyAlignment="1">
      <alignment horizontal="center" vertical="center" wrapText="1"/>
    </xf>
    <xf numFmtId="0" fontId="52" fillId="0" borderId="71" xfId="0" applyFont="1" applyFill="1" applyBorder="1" applyAlignment="1">
      <alignment horizontal="center" vertical="center" wrapText="1"/>
    </xf>
    <xf numFmtId="0" fontId="52" fillId="0" borderId="70" xfId="0" applyFont="1" applyFill="1" applyBorder="1" applyAlignment="1">
      <alignment horizontal="center" vertical="center" wrapText="1"/>
    </xf>
    <xf numFmtId="1" fontId="52" fillId="0" borderId="72" xfId="0" applyNumberFormat="1" applyFont="1" applyFill="1" applyBorder="1" applyAlignment="1">
      <alignment horizontal="center" vertical="center" wrapText="1"/>
    </xf>
    <xf numFmtId="1" fontId="52" fillId="0" borderId="73" xfId="0" applyNumberFormat="1" applyFont="1" applyFill="1" applyBorder="1" applyAlignment="1">
      <alignment horizontal="center" vertical="center" wrapText="1"/>
    </xf>
    <xf numFmtId="0" fontId="53" fillId="0" borderId="9" xfId="0" applyFont="1" applyFill="1" applyBorder="1" applyAlignment="1">
      <alignment horizontal="center" vertical="center" wrapText="1"/>
    </xf>
    <xf numFmtId="1" fontId="52" fillId="0" borderId="75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  <xf numFmtId="0" fontId="40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64" fontId="20" fillId="0" borderId="51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" fontId="9" fillId="0" borderId="8" xfId="0" applyNumberFormat="1" applyFont="1" applyFill="1" applyBorder="1" applyAlignment="1">
      <alignment horizontal="center" vertical="center" wrapText="1"/>
    </xf>
    <xf numFmtId="0" fontId="56" fillId="0" borderId="0" xfId="1" applyFont="1" applyFill="1" applyAlignment="1">
      <alignment horizontal="center"/>
    </xf>
    <xf numFmtId="0" fontId="0" fillId="0" borderId="0" xfId="0" applyFont="1" applyFill="1" applyAlignment="1"/>
    <xf numFmtId="0" fontId="58" fillId="0" borderId="0" xfId="1" applyFont="1" applyFill="1" applyAlignment="1">
      <alignment horizontal="center" vertical="center"/>
    </xf>
    <xf numFmtId="0" fontId="37" fillId="0" borderId="0" xfId="1" applyFont="1" applyFill="1" applyAlignment="1">
      <alignment horizontal="center" vertical="center"/>
    </xf>
    <xf numFmtId="14" fontId="33" fillId="0" borderId="0" xfId="1" applyNumberFormat="1" applyFont="1" applyFill="1" applyAlignment="1">
      <alignment vertical="center"/>
    </xf>
    <xf numFmtId="0" fontId="59" fillId="0" borderId="0" xfId="1" applyFont="1" applyFill="1" applyAlignment="1">
      <alignment horizontal="center" vertical="center"/>
    </xf>
    <xf numFmtId="20" fontId="32" fillId="0" borderId="0" xfId="1" applyNumberFormat="1" applyFont="1" applyFill="1" applyAlignment="1">
      <alignment horizontal="right" vertical="center"/>
    </xf>
    <xf numFmtId="0" fontId="6" fillId="0" borderId="0" xfId="1" applyFont="1" applyFill="1"/>
    <xf numFmtId="0" fontId="6" fillId="0" borderId="0" xfId="1" applyFont="1" applyFill="1" applyAlignment="1">
      <alignment wrapText="1"/>
    </xf>
    <xf numFmtId="0" fontId="6" fillId="0" borderId="0" xfId="1" applyFont="1" applyFill="1" applyAlignment="1">
      <alignment horizontal="center" wrapText="1"/>
    </xf>
    <xf numFmtId="20" fontId="33" fillId="0" borderId="0" xfId="1" applyNumberFormat="1" applyFont="1" applyFill="1" applyAlignment="1">
      <alignment horizontal="right" vertical="center"/>
    </xf>
    <xf numFmtId="0" fontId="61" fillId="0" borderId="3" xfId="0" applyFont="1" applyFill="1" applyBorder="1" applyAlignment="1">
      <alignment horizontal="center" vertical="center"/>
    </xf>
    <xf numFmtId="2" fontId="61" fillId="0" borderId="1" xfId="0" applyNumberFormat="1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horizontal="center" vertical="center"/>
    </xf>
    <xf numFmtId="164" fontId="61" fillId="0" borderId="1" xfId="0" applyNumberFormat="1" applyFont="1" applyFill="1" applyBorder="1" applyAlignment="1">
      <alignment horizontal="center" vertical="center"/>
    </xf>
    <xf numFmtId="164" fontId="61" fillId="0" borderId="3" xfId="0" applyNumberFormat="1" applyFont="1" applyFill="1" applyBorder="1" applyAlignment="1">
      <alignment horizontal="center" vertical="center"/>
    </xf>
    <xf numFmtId="0" fontId="62" fillId="0" borderId="3" xfId="0" applyFont="1" applyFill="1" applyBorder="1" applyAlignment="1">
      <alignment horizontal="center" vertical="center"/>
    </xf>
    <xf numFmtId="2" fontId="62" fillId="0" borderId="1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63" fillId="0" borderId="3" xfId="1" applyFont="1" applyFill="1" applyBorder="1" applyAlignment="1">
      <alignment horizontal="center" vertical="center" textRotation="90" wrapText="1"/>
    </xf>
    <xf numFmtId="165" fontId="64" fillId="0" borderId="44" xfId="5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center" vertical="center"/>
    </xf>
    <xf numFmtId="2" fontId="65" fillId="0" borderId="1" xfId="0" applyNumberFormat="1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26" fillId="0" borderId="3" xfId="1" applyFont="1" applyFill="1" applyBorder="1" applyAlignment="1">
      <alignment horizontal="center" vertical="center" textRotation="90" wrapText="1"/>
    </xf>
    <xf numFmtId="0" fontId="66" fillId="0" borderId="0" xfId="0" applyFont="1" applyFill="1"/>
    <xf numFmtId="0" fontId="1" fillId="0" borderId="0" xfId="1" applyFill="1"/>
    <xf numFmtId="0" fontId="67" fillId="0" borderId="0" xfId="1" applyFont="1" applyFill="1" applyAlignment="1">
      <alignment vertical="top"/>
    </xf>
    <xf numFmtId="0" fontId="67" fillId="0" borderId="0" xfId="1" applyFont="1" applyFill="1" applyAlignment="1">
      <alignment horizontal="center" vertical="top"/>
    </xf>
    <xf numFmtId="2" fontId="0" fillId="0" borderId="0" xfId="0" applyNumberFormat="1" applyFill="1"/>
    <xf numFmtId="0" fontId="0" fillId="0" borderId="0" xfId="0" applyFill="1" applyAlignment="1">
      <alignment horizontal="center"/>
    </xf>
    <xf numFmtId="0" fontId="20" fillId="0" borderId="26" xfId="0" applyFont="1" applyFill="1" applyBorder="1" applyAlignment="1">
      <alignment horizontal="center" vertical="center" textRotation="90" wrapText="1"/>
    </xf>
    <xf numFmtId="0" fontId="41" fillId="0" borderId="11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textRotation="90" wrapText="1"/>
    </xf>
    <xf numFmtId="164" fontId="20" fillId="0" borderId="12" xfId="0" applyNumberFormat="1" applyFont="1" applyFill="1" applyBorder="1" applyAlignment="1">
      <alignment horizontal="center" vertical="center" textRotation="90" wrapText="1"/>
    </xf>
    <xf numFmtId="164" fontId="20" fillId="0" borderId="11" xfId="0" applyNumberFormat="1" applyFont="1" applyFill="1" applyBorder="1" applyAlignment="1">
      <alignment horizontal="center" vertical="center" textRotation="90" wrapText="1"/>
    </xf>
    <xf numFmtId="0" fontId="41" fillId="0" borderId="5" xfId="0" applyFont="1" applyFill="1" applyBorder="1" applyAlignment="1">
      <alignment horizontal="center" vertical="center" textRotation="90" wrapText="1"/>
    </xf>
    <xf numFmtId="0" fontId="20" fillId="0" borderId="5" xfId="0" applyFont="1" applyFill="1" applyBorder="1" applyAlignment="1">
      <alignment horizontal="center" vertical="center" textRotation="90" wrapText="1"/>
    </xf>
    <xf numFmtId="0" fontId="33" fillId="0" borderId="44" xfId="5" applyFont="1" applyFill="1" applyBorder="1" applyAlignment="1">
      <alignment horizontal="left" vertical="top" wrapText="1"/>
    </xf>
    <xf numFmtId="0" fontId="32" fillId="0" borderId="44" xfId="5" applyFont="1" applyFill="1" applyBorder="1" applyAlignment="1">
      <alignment horizontal="left" vertical="top" wrapText="1"/>
    </xf>
    <xf numFmtId="0" fontId="69" fillId="0" borderId="44" xfId="5" applyFont="1" applyFill="1" applyBorder="1" applyAlignment="1">
      <alignment horizontal="left" vertical="top" wrapText="1"/>
    </xf>
    <xf numFmtId="0" fontId="31" fillId="0" borderId="44" xfId="5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right" wrapText="1"/>
    </xf>
    <xf numFmtId="0" fontId="14" fillId="3" borderId="0" xfId="0" applyFont="1" applyFill="1"/>
    <xf numFmtId="0" fontId="15" fillId="3" borderId="0" xfId="0" applyFont="1" applyFill="1"/>
    <xf numFmtId="1" fontId="34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36" fillId="0" borderId="0" xfId="0" applyFont="1" applyFill="1"/>
    <xf numFmtId="0" fontId="31" fillId="0" borderId="61" xfId="5" applyFont="1" applyFill="1" applyBorder="1" applyAlignment="1">
      <alignment horizontal="left" vertical="top" wrapText="1"/>
    </xf>
    <xf numFmtId="0" fontId="32" fillId="0" borderId="61" xfId="5" applyFont="1" applyFill="1" applyBorder="1" applyAlignment="1">
      <alignment horizontal="left" vertical="top" wrapText="1"/>
    </xf>
    <xf numFmtId="0" fontId="42" fillId="0" borderId="43" xfId="5" applyFont="1" applyFill="1" applyBorder="1" applyAlignment="1">
      <alignment horizontal="left" vertical="top" wrapText="1"/>
    </xf>
    <xf numFmtId="0" fontId="33" fillId="0" borderId="59" xfId="5" applyFont="1" applyFill="1" applyBorder="1" applyAlignment="1">
      <alignment horizontal="left" vertical="top" wrapText="1"/>
    </xf>
    <xf numFmtId="0" fontId="42" fillId="0" borderId="42" xfId="5" applyFont="1" applyFill="1" applyBorder="1" applyAlignment="1">
      <alignment horizontal="left" vertical="top" wrapText="1"/>
    </xf>
    <xf numFmtId="1" fontId="29" fillId="0" borderId="5" xfId="0" applyNumberFormat="1" applyFont="1" applyFill="1" applyBorder="1" applyAlignment="1">
      <alignment horizontal="center" vertical="center" wrapText="1"/>
    </xf>
    <xf numFmtId="1" fontId="29" fillId="0" borderId="46" xfId="0" applyNumberFormat="1" applyFont="1" applyFill="1" applyBorder="1" applyAlignment="1">
      <alignment horizontal="center" vertical="center" wrapText="1"/>
    </xf>
    <xf numFmtId="0" fontId="32" fillId="0" borderId="42" xfId="5" applyFont="1" applyFill="1" applyBorder="1" applyAlignment="1">
      <alignment horizontal="left" vertical="top" wrapText="1"/>
    </xf>
    <xf numFmtId="0" fontId="49" fillId="0" borderId="42" xfId="5" applyFont="1" applyFill="1" applyBorder="1" applyAlignment="1">
      <alignment horizontal="left" vertical="top" wrapText="1"/>
    </xf>
    <xf numFmtId="0" fontId="32" fillId="0" borderId="59" xfId="5" applyFont="1" applyFill="1" applyBorder="1" applyAlignment="1">
      <alignment horizontal="left" vertical="top" wrapText="1"/>
    </xf>
    <xf numFmtId="0" fontId="33" fillId="0" borderId="43" xfId="5" applyFont="1" applyFill="1" applyBorder="1" applyAlignment="1">
      <alignment horizontal="left" vertical="top" wrapText="1"/>
    </xf>
    <xf numFmtId="0" fontId="32" fillId="0" borderId="43" xfId="5" applyFont="1" applyFill="1" applyBorder="1" applyAlignment="1">
      <alignment horizontal="left" vertical="top" wrapText="1"/>
    </xf>
    <xf numFmtId="0" fontId="69" fillId="0" borderId="59" xfId="5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 textRotation="90" wrapText="1"/>
    </xf>
    <xf numFmtId="0" fontId="20" fillId="0" borderId="26" xfId="0" applyFont="1" applyFill="1" applyBorder="1" applyAlignment="1">
      <alignment horizontal="center" vertical="center" textRotation="90" wrapText="1"/>
    </xf>
    <xf numFmtId="164" fontId="20" fillId="0" borderId="11" xfId="0" applyNumberFormat="1" applyFont="1" applyFill="1" applyBorder="1" applyAlignment="1">
      <alignment horizontal="center" vertical="center" textRotation="90" wrapText="1"/>
    </xf>
    <xf numFmtId="0" fontId="41" fillId="0" borderId="5" xfId="0" applyFont="1" applyFill="1" applyBorder="1" applyAlignment="1">
      <alignment horizontal="center" vertical="center" textRotation="90" wrapText="1"/>
    </xf>
    <xf numFmtId="0" fontId="41" fillId="0" borderId="1" xfId="0" applyFont="1" applyFill="1" applyBorder="1" applyAlignment="1">
      <alignment horizontal="center" vertical="center" textRotation="90" wrapText="1"/>
    </xf>
    <xf numFmtId="0" fontId="20" fillId="0" borderId="10" xfId="0" applyFont="1" applyFill="1" applyBorder="1" applyAlignment="1">
      <alignment horizontal="center" vertical="center" textRotation="90" wrapText="1"/>
    </xf>
    <xf numFmtId="0" fontId="20" fillId="0" borderId="5" xfId="0" applyFont="1" applyFill="1" applyBorder="1" applyAlignment="1">
      <alignment horizontal="center" vertical="center" textRotation="90" wrapText="1"/>
    </xf>
    <xf numFmtId="0" fontId="33" fillId="0" borderId="0" xfId="0" applyFont="1" applyFill="1" applyAlignment="1">
      <alignment horizontal="left" vertical="center"/>
    </xf>
    <xf numFmtId="0" fontId="68" fillId="0" borderId="44" xfId="5" applyFont="1" applyFill="1" applyBorder="1" applyAlignment="1">
      <alignment horizontal="left" vertical="top" wrapText="1"/>
    </xf>
    <xf numFmtId="0" fontId="65" fillId="4" borderId="3" xfId="0" applyFont="1" applyFill="1" applyBorder="1" applyAlignment="1">
      <alignment horizontal="center" vertical="center"/>
    </xf>
    <xf numFmtId="2" fontId="65" fillId="4" borderId="1" xfId="0" applyNumberFormat="1" applyFont="1" applyFill="1" applyBorder="1" applyAlignment="1">
      <alignment horizontal="center" vertical="center"/>
    </xf>
    <xf numFmtId="0" fontId="65" fillId="4" borderId="1" xfId="0" applyFont="1" applyFill="1" applyBorder="1" applyAlignment="1">
      <alignment horizontal="center" vertical="center"/>
    </xf>
    <xf numFmtId="0" fontId="26" fillId="4" borderId="3" xfId="1" applyFont="1" applyFill="1" applyBorder="1" applyAlignment="1">
      <alignment horizontal="center" vertical="center" textRotation="90" wrapText="1"/>
    </xf>
    <xf numFmtId="0" fontId="66" fillId="4" borderId="0" xfId="0" applyFont="1" applyFill="1"/>
    <xf numFmtId="0" fontId="42" fillId="0" borderId="53" xfId="5" applyFont="1" applyFill="1" applyBorder="1" applyAlignment="1">
      <alignment horizontal="left" vertical="center" wrapText="1"/>
    </xf>
    <xf numFmtId="0" fontId="14" fillId="0" borderId="0" xfId="0" applyFont="1" applyFill="1" applyAlignment="1">
      <alignment vertical="center"/>
    </xf>
    <xf numFmtId="0" fontId="33" fillId="2" borderId="3" xfId="3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0" fontId="33" fillId="2" borderId="35" xfId="3" applyFont="1" applyFill="1" applyBorder="1" applyAlignment="1">
      <alignment horizontal="left" vertical="center" wrapText="1"/>
    </xf>
    <xf numFmtId="0" fontId="52" fillId="0" borderId="72" xfId="0" applyFont="1" applyFill="1" applyBorder="1" applyAlignment="1">
      <alignment horizontal="center" vertical="center"/>
    </xf>
    <xf numFmtId="0" fontId="52" fillId="0" borderId="73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 wrapText="1"/>
    </xf>
    <xf numFmtId="1" fontId="54" fillId="0" borderId="0" xfId="0" applyNumberFormat="1" applyFont="1" applyFill="1" applyBorder="1" applyAlignment="1">
      <alignment horizontal="center" vertical="center" wrapText="1"/>
    </xf>
    <xf numFmtId="1" fontId="54" fillId="0" borderId="0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Border="1" applyAlignment="1">
      <alignment horizontal="center" vertical="center" wrapText="1"/>
    </xf>
    <xf numFmtId="0" fontId="69" fillId="0" borderId="61" xfId="5" applyFont="1" applyFill="1" applyBorder="1" applyAlignment="1">
      <alignment horizontal="left" vertical="top" wrapText="1"/>
    </xf>
    <xf numFmtId="0" fontId="33" fillId="0" borderId="61" xfId="5" applyFont="1" applyFill="1" applyBorder="1" applyAlignment="1">
      <alignment horizontal="left" vertical="top" wrapText="1"/>
    </xf>
    <xf numFmtId="0" fontId="60" fillId="0" borderId="42" xfId="5" applyFont="1" applyFill="1" applyBorder="1" applyAlignment="1">
      <alignment horizontal="center" vertical="center" textRotation="90" wrapText="1"/>
    </xf>
    <xf numFmtId="0" fontId="60" fillId="0" borderId="43" xfId="5" applyFont="1" applyFill="1" applyBorder="1" applyAlignment="1">
      <alignment horizontal="center" vertical="center" textRotation="90" wrapText="1"/>
    </xf>
    <xf numFmtId="0" fontId="60" fillId="0" borderId="76" xfId="5" applyFont="1" applyFill="1" applyBorder="1" applyAlignment="1">
      <alignment horizontal="left" vertical="center" wrapText="1"/>
    </xf>
    <xf numFmtId="0" fontId="60" fillId="0" borderId="77" xfId="5" applyFont="1" applyFill="1" applyBorder="1" applyAlignment="1">
      <alignment horizontal="left" vertical="center" wrapText="1"/>
    </xf>
    <xf numFmtId="0" fontId="60" fillId="0" borderId="78" xfId="5" applyFont="1" applyFill="1" applyBorder="1" applyAlignment="1">
      <alignment horizontal="left" vertical="center" wrapText="1"/>
    </xf>
    <xf numFmtId="0" fontId="60" fillId="0" borderId="79" xfId="5" applyFont="1" applyFill="1" applyBorder="1" applyAlignment="1">
      <alignment horizontal="left" vertical="center" wrapText="1"/>
    </xf>
    <xf numFmtId="0" fontId="60" fillId="0" borderId="42" xfId="5" applyFont="1" applyFill="1" applyBorder="1" applyAlignment="1">
      <alignment horizontal="left" vertical="center" wrapText="1"/>
    </xf>
    <xf numFmtId="0" fontId="60" fillId="0" borderId="43" xfId="5" applyFont="1" applyFill="1" applyBorder="1" applyAlignment="1">
      <alignment horizontal="left" vertical="center" wrapText="1"/>
    </xf>
    <xf numFmtId="0" fontId="38" fillId="0" borderId="0" xfId="1" applyFont="1" applyFill="1" applyAlignment="1">
      <alignment horizontal="center" wrapText="1"/>
    </xf>
    <xf numFmtId="0" fontId="39" fillId="0" borderId="0" xfId="1" applyFont="1" applyFill="1" applyAlignment="1">
      <alignment horizontal="center" vertical="center" wrapText="1"/>
    </xf>
    <xf numFmtId="0" fontId="57" fillId="0" borderId="0" xfId="1" applyFont="1" applyFill="1" applyAlignment="1">
      <alignment horizontal="center" vertical="center" wrapText="1"/>
    </xf>
    <xf numFmtId="0" fontId="33" fillId="0" borderId="0" xfId="1" applyFont="1" applyFill="1" applyAlignment="1">
      <alignment horizontal="left" vertical="center"/>
    </xf>
    <xf numFmtId="0" fontId="37" fillId="0" borderId="45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right" wrapText="1"/>
    </xf>
    <xf numFmtId="0" fontId="40" fillId="0" borderId="0" xfId="0" applyFont="1" applyFill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textRotation="90" wrapText="1"/>
    </xf>
    <xf numFmtId="164" fontId="20" fillId="0" borderId="19" xfId="0" applyNumberFormat="1" applyFont="1" applyFill="1" applyBorder="1" applyAlignment="1">
      <alignment horizontal="center" vertical="center" textRotation="90" wrapText="1"/>
    </xf>
    <xf numFmtId="164" fontId="20" fillId="0" borderId="24" xfId="0" applyNumberFormat="1" applyFont="1" applyFill="1" applyBorder="1" applyAlignment="1">
      <alignment horizontal="center" vertical="center" textRotation="90" wrapText="1"/>
    </xf>
    <xf numFmtId="0" fontId="20" fillId="0" borderId="50" xfId="0" applyFont="1" applyFill="1" applyBorder="1" applyAlignment="1">
      <alignment horizontal="center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textRotation="90" wrapText="1"/>
    </xf>
    <xf numFmtId="0" fontId="20" fillId="0" borderId="27" xfId="0" applyFont="1" applyFill="1" applyBorder="1" applyAlignment="1">
      <alignment horizontal="center" vertical="center" textRotation="90" wrapText="1"/>
    </xf>
    <xf numFmtId="0" fontId="20" fillId="0" borderId="28" xfId="0" applyFont="1" applyFill="1" applyBorder="1" applyAlignment="1">
      <alignment horizontal="center" vertical="center" textRotation="90" wrapText="1"/>
    </xf>
    <xf numFmtId="0" fontId="20" fillId="0" borderId="46" xfId="0" applyFont="1" applyFill="1" applyBorder="1" applyAlignment="1">
      <alignment horizontal="center" vertical="center" textRotation="90" wrapText="1"/>
    </xf>
    <xf numFmtId="0" fontId="20" fillId="0" borderId="41" xfId="0" applyFont="1" applyFill="1" applyBorder="1" applyAlignment="1">
      <alignment horizontal="center" vertical="center" textRotation="90" wrapText="1"/>
    </xf>
    <xf numFmtId="0" fontId="20" fillId="0" borderId="14" xfId="0" applyFont="1" applyFill="1" applyBorder="1" applyAlignment="1">
      <alignment horizontal="center" vertical="center" textRotation="90" wrapText="1"/>
    </xf>
    <xf numFmtId="164" fontId="20" fillId="0" borderId="11" xfId="0" applyNumberFormat="1" applyFont="1" applyFill="1" applyBorder="1" applyAlignment="1">
      <alignment horizontal="center" vertical="center" textRotation="90" wrapText="1"/>
    </xf>
    <xf numFmtId="164" fontId="20" fillId="0" borderId="15" xfId="0" applyNumberFormat="1" applyFont="1" applyFill="1" applyBorder="1" applyAlignment="1">
      <alignment horizontal="center" vertical="center" textRotation="90" wrapText="1"/>
    </xf>
    <xf numFmtId="164" fontId="20" fillId="0" borderId="22" xfId="0" applyNumberFormat="1" applyFont="1" applyFill="1" applyBorder="1" applyAlignment="1">
      <alignment horizontal="center" vertical="center" textRotation="90" wrapText="1"/>
    </xf>
    <xf numFmtId="0" fontId="41" fillId="0" borderId="16" xfId="0" applyFont="1" applyFill="1" applyBorder="1" applyAlignment="1">
      <alignment horizontal="center" vertical="center" wrapText="1"/>
    </xf>
    <xf numFmtId="0" fontId="41" fillId="0" borderId="46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center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41" fillId="0" borderId="14" xfId="0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textRotation="90" wrapText="1"/>
    </xf>
    <xf numFmtId="0" fontId="41" fillId="0" borderId="18" xfId="0" applyFont="1" applyFill="1" applyBorder="1" applyAlignment="1">
      <alignment horizontal="center" vertical="center" textRotation="90" wrapText="1"/>
    </xf>
    <xf numFmtId="0" fontId="41" fillId="0" borderId="47" xfId="0" applyFont="1" applyFill="1" applyBorder="1" applyAlignment="1">
      <alignment horizontal="center" vertical="center" textRotation="90" wrapText="1"/>
    </xf>
    <xf numFmtId="0" fontId="21" fillId="0" borderId="0" xfId="0" applyFont="1" applyFill="1" applyAlignment="1">
      <alignment horizontal="center" vertical="center"/>
    </xf>
    <xf numFmtId="0" fontId="41" fillId="0" borderId="1" xfId="0" applyFont="1" applyFill="1" applyBorder="1" applyAlignment="1">
      <alignment horizontal="center" vertical="center" textRotation="90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164" fontId="20" fillId="0" borderId="26" xfId="0" applyNumberFormat="1" applyFont="1" applyFill="1" applyBorder="1" applyAlignment="1">
      <alignment horizontal="center" vertical="center" textRotation="90" wrapText="1"/>
    </xf>
    <xf numFmtId="164" fontId="20" fillId="0" borderId="27" xfId="0" applyNumberFormat="1" applyFont="1" applyFill="1" applyBorder="1" applyAlignment="1">
      <alignment horizontal="center" vertical="center" textRotation="90" wrapText="1"/>
    </xf>
    <xf numFmtId="164" fontId="20" fillId="0" borderId="28" xfId="0" applyNumberFormat="1" applyFont="1" applyFill="1" applyBorder="1" applyAlignment="1">
      <alignment horizontal="center" vertical="center" textRotation="90" wrapText="1"/>
    </xf>
    <xf numFmtId="0" fontId="41" fillId="0" borderId="11" xfId="0" applyFont="1" applyFill="1" applyBorder="1" applyAlignment="1">
      <alignment horizontal="center" vertical="center" wrapText="1"/>
    </xf>
    <xf numFmtId="0" fontId="41" fillId="0" borderId="15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textRotation="90" wrapText="1"/>
    </xf>
    <xf numFmtId="0" fontId="20" fillId="0" borderId="19" xfId="0" applyFont="1" applyFill="1" applyBorder="1" applyAlignment="1">
      <alignment horizontal="center" vertical="center" textRotation="90" wrapText="1"/>
    </xf>
    <xf numFmtId="0" fontId="20" fillId="0" borderId="24" xfId="0" applyFont="1" applyFill="1" applyBorder="1" applyAlignment="1">
      <alignment horizontal="center" vertical="center" textRotation="90" wrapText="1"/>
    </xf>
    <xf numFmtId="0" fontId="20" fillId="0" borderId="10" xfId="0" applyFont="1" applyFill="1" applyBorder="1" applyAlignment="1">
      <alignment horizontal="center" vertical="center" textRotation="90" wrapText="1"/>
    </xf>
    <xf numFmtId="0" fontId="20" fillId="0" borderId="17" xfId="0" applyFont="1" applyFill="1" applyBorder="1" applyAlignment="1">
      <alignment horizontal="center" vertical="center" textRotation="90" wrapText="1"/>
    </xf>
    <xf numFmtId="0" fontId="20" fillId="0" borderId="13" xfId="0" applyFont="1" applyFill="1" applyBorder="1" applyAlignment="1">
      <alignment horizontal="center" vertical="center" textRotation="90" wrapText="1"/>
    </xf>
    <xf numFmtId="0" fontId="30" fillId="0" borderId="9" xfId="0" applyFont="1" applyFill="1" applyBorder="1" applyAlignment="1">
      <alignment horizontal="center" vertical="center" wrapText="1"/>
    </xf>
    <xf numFmtId="164" fontId="26" fillId="0" borderId="38" xfId="0" applyNumberFormat="1" applyFont="1" applyFill="1" applyBorder="1" applyAlignment="1">
      <alignment horizontal="center" vertical="center" wrapText="1"/>
    </xf>
    <xf numFmtId="164" fontId="26" fillId="0" borderId="27" xfId="0" applyNumberFormat="1" applyFont="1" applyFill="1" applyBorder="1" applyAlignment="1">
      <alignment horizontal="center" vertical="center" wrapText="1"/>
    </xf>
    <xf numFmtId="164" fontId="26" fillId="0" borderId="40" xfId="0" applyNumberFormat="1" applyFont="1" applyFill="1" applyBorder="1" applyAlignment="1">
      <alignment horizontal="center" vertical="center" wrapText="1"/>
    </xf>
    <xf numFmtId="164" fontId="25" fillId="0" borderId="32" xfId="0" applyNumberFormat="1" applyFont="1" applyFill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horizontal="center" vertical="center"/>
    </xf>
    <xf numFmtId="164" fontId="25" fillId="0" borderId="39" xfId="0" applyNumberFormat="1" applyFont="1" applyFill="1" applyBorder="1" applyAlignment="1">
      <alignment horizontal="center" vertical="center"/>
    </xf>
    <xf numFmtId="164" fontId="12" fillId="0" borderId="64" xfId="0" applyNumberFormat="1" applyFont="1" applyFill="1" applyBorder="1" applyAlignment="1">
      <alignment horizontal="center" vertical="center" wrapText="1"/>
    </xf>
    <xf numFmtId="164" fontId="12" fillId="0" borderId="35" xfId="0" applyNumberFormat="1" applyFont="1" applyFill="1" applyBorder="1" applyAlignment="1">
      <alignment horizontal="center" vertical="center" wrapText="1"/>
    </xf>
    <xf numFmtId="164" fontId="12" fillId="0" borderId="65" xfId="0" applyNumberFormat="1" applyFont="1" applyFill="1" applyBorder="1" applyAlignment="1">
      <alignment horizontal="center" vertical="center" wrapText="1"/>
    </xf>
    <xf numFmtId="0" fontId="32" fillId="0" borderId="69" xfId="5" applyFont="1" applyFill="1" applyBorder="1" applyAlignment="1">
      <alignment horizontal="center" vertical="center" wrapText="1"/>
    </xf>
    <xf numFmtId="0" fontId="32" fillId="0" borderId="67" xfId="5" applyFont="1" applyFill="1" applyBorder="1" applyAlignment="1">
      <alignment horizontal="center" vertical="center" wrapText="1"/>
    </xf>
    <xf numFmtId="0" fontId="32" fillId="0" borderId="43" xfId="5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42" fillId="0" borderId="66" xfId="5" applyFont="1" applyFill="1" applyBorder="1" applyAlignment="1">
      <alignment horizontal="center" vertical="center" wrapText="1"/>
    </xf>
    <xf numFmtId="0" fontId="42" fillId="0" borderId="55" xfId="5" applyFont="1" applyFill="1" applyBorder="1" applyAlignment="1">
      <alignment horizontal="center" vertical="center" wrapText="1"/>
    </xf>
    <xf numFmtId="0" fontId="42" fillId="0" borderId="74" xfId="5" applyFont="1" applyFill="1" applyBorder="1" applyAlignment="1">
      <alignment horizontal="center" vertical="center" wrapText="1"/>
    </xf>
    <xf numFmtId="0" fontId="32" fillId="0" borderId="42" xfId="5" applyFont="1" applyFill="1" applyBorder="1" applyAlignment="1">
      <alignment horizontal="center" vertical="center" wrapText="1"/>
    </xf>
    <xf numFmtId="0" fontId="49" fillId="0" borderId="69" xfId="5" applyFont="1" applyFill="1" applyBorder="1" applyAlignment="1">
      <alignment horizontal="center" vertical="center" wrapText="1"/>
    </xf>
    <xf numFmtId="0" fontId="49" fillId="0" borderId="67" xfId="5" applyFont="1" applyFill="1" applyBorder="1" applyAlignment="1">
      <alignment horizontal="center" vertical="center" wrapText="1"/>
    </xf>
    <xf numFmtId="0" fontId="49" fillId="0" borderId="43" xfId="5" applyFont="1" applyFill="1" applyBorder="1" applyAlignment="1">
      <alignment horizontal="center" vertical="center" wrapText="1"/>
    </xf>
    <xf numFmtId="0" fontId="20" fillId="0" borderId="38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20" fillId="0" borderId="40" xfId="0" applyFont="1" applyFill="1" applyBorder="1" applyAlignment="1">
      <alignment horizontal="center" vertical="center" wrapText="1"/>
    </xf>
    <xf numFmtId="164" fontId="15" fillId="0" borderId="29" xfId="0" applyNumberFormat="1" applyFont="1" applyFill="1" applyBorder="1" applyAlignment="1">
      <alignment horizontal="center" vertical="center" wrapText="1"/>
    </xf>
    <xf numFmtId="164" fontId="15" fillId="0" borderId="17" xfId="0" applyNumberFormat="1" applyFont="1" applyFill="1" applyBorder="1" applyAlignment="1">
      <alignment horizontal="center" vertical="center" wrapText="1"/>
    </xf>
    <xf numFmtId="164" fontId="15" fillId="0" borderId="34" xfId="0" applyNumberFormat="1" applyFont="1" applyFill="1" applyBorder="1" applyAlignment="1">
      <alignment horizontal="center" vertical="center" wrapText="1"/>
    </xf>
    <xf numFmtId="1" fontId="25" fillId="0" borderId="30" xfId="0" applyNumberFormat="1" applyFont="1" applyFill="1" applyBorder="1" applyAlignment="1">
      <alignment horizontal="center" vertical="center" wrapText="1"/>
    </xf>
    <xf numFmtId="1" fontId="25" fillId="0" borderId="18" xfId="0" applyNumberFormat="1" applyFont="1" applyFill="1" applyBorder="1" applyAlignment="1">
      <alignment horizontal="center" vertical="center" wrapText="1"/>
    </xf>
    <xf numFmtId="1" fontId="25" fillId="0" borderId="36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0" fillId="0" borderId="5" xfId="0" applyFont="1" applyFill="1" applyBorder="1" applyAlignment="1">
      <alignment horizontal="center" vertical="center" textRotation="90" wrapText="1"/>
    </xf>
    <xf numFmtId="0" fontId="20" fillId="0" borderId="18" xfId="0" applyFont="1" applyFill="1" applyBorder="1" applyAlignment="1">
      <alignment horizontal="center" vertical="center" textRotation="90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33" fillId="0" borderId="66" xfId="5" applyFont="1" applyFill="1" applyBorder="1" applyAlignment="1">
      <alignment horizontal="center" vertical="center" wrapText="1"/>
    </xf>
    <xf numFmtId="0" fontId="33" fillId="0" borderId="55" xfId="5" applyFont="1" applyFill="1" applyBorder="1" applyAlignment="1">
      <alignment horizontal="center" vertical="center" wrapText="1"/>
    </xf>
    <xf numFmtId="0" fontId="33" fillId="0" borderId="74" xfId="5" applyFont="1" applyFill="1" applyBorder="1" applyAlignment="1">
      <alignment horizontal="center" vertical="center" wrapText="1"/>
    </xf>
    <xf numFmtId="0" fontId="42" fillId="0" borderId="42" xfId="5" applyFont="1" applyFill="1" applyBorder="1" applyAlignment="1">
      <alignment horizontal="center" vertical="center" wrapText="1"/>
    </xf>
    <xf numFmtId="0" fontId="42" fillId="0" borderId="67" xfId="5" applyFont="1" applyFill="1" applyBorder="1" applyAlignment="1">
      <alignment horizontal="center" vertical="center" wrapText="1"/>
    </xf>
    <xf numFmtId="0" fontId="42" fillId="0" borderId="43" xfId="5" applyFont="1" applyFill="1" applyBorder="1" applyAlignment="1">
      <alignment horizontal="center" vertical="center" wrapText="1"/>
    </xf>
    <xf numFmtId="0" fontId="49" fillId="0" borderId="42" xfId="5" applyFont="1" applyFill="1" applyBorder="1" applyAlignment="1">
      <alignment horizontal="center" vertical="center" wrapText="1"/>
    </xf>
    <xf numFmtId="0" fontId="33" fillId="0" borderId="42" xfId="5" applyFont="1" applyFill="1" applyBorder="1" applyAlignment="1">
      <alignment horizontal="center" vertical="center" wrapText="1"/>
    </xf>
    <xf numFmtId="0" fontId="33" fillId="0" borderId="67" xfId="5" applyFont="1" applyFill="1" applyBorder="1" applyAlignment="1">
      <alignment horizontal="center" vertical="center" wrapText="1"/>
    </xf>
    <xf numFmtId="0" fontId="33" fillId="0" borderId="43" xfId="5" applyFont="1" applyFill="1" applyBorder="1" applyAlignment="1">
      <alignment horizontal="center" vertical="center" wrapText="1"/>
    </xf>
    <xf numFmtId="0" fontId="49" fillId="0" borderId="68" xfId="5" applyFont="1" applyFill="1" applyBorder="1" applyAlignment="1">
      <alignment horizontal="center" vertical="center" wrapText="1"/>
    </xf>
    <xf numFmtId="0" fontId="32" fillId="0" borderId="68" xfId="5" applyFont="1" applyFill="1" applyBorder="1" applyAlignment="1">
      <alignment horizontal="center" vertical="center" wrapText="1"/>
    </xf>
    <xf numFmtId="0" fontId="69" fillId="0" borderId="42" xfId="5" applyFont="1" applyFill="1" applyBorder="1" applyAlignment="1">
      <alignment horizontal="center" vertical="center" wrapText="1"/>
    </xf>
    <xf numFmtId="0" fontId="69" fillId="0" borderId="67" xfId="5" applyFont="1" applyFill="1" applyBorder="1" applyAlignment="1">
      <alignment horizontal="center" vertical="center" wrapText="1"/>
    </xf>
    <xf numFmtId="0" fontId="69" fillId="0" borderId="68" xfId="5" applyFont="1" applyFill="1" applyBorder="1" applyAlignment="1">
      <alignment horizontal="center" vertical="center" wrapText="1"/>
    </xf>
    <xf numFmtId="0" fontId="69" fillId="0" borderId="69" xfId="5" applyFont="1" applyFill="1" applyBorder="1" applyAlignment="1">
      <alignment horizontal="center" vertical="center" wrapText="1"/>
    </xf>
    <xf numFmtId="0" fontId="69" fillId="0" borderId="43" xfId="5" applyFont="1" applyFill="1" applyBorder="1" applyAlignment="1">
      <alignment horizontal="center" vertical="center" wrapText="1"/>
    </xf>
    <xf numFmtId="0" fontId="31" fillId="0" borderId="66" xfId="5" applyFont="1" applyFill="1" applyBorder="1" applyAlignment="1">
      <alignment horizontal="center" vertical="center" wrapText="1"/>
    </xf>
    <xf numFmtId="0" fontId="31" fillId="0" borderId="55" xfId="5" applyFont="1" applyFill="1" applyBorder="1" applyAlignment="1">
      <alignment horizontal="center" vertical="center" wrapText="1"/>
    </xf>
    <xf numFmtId="0" fontId="31" fillId="0" borderId="74" xfId="5" applyFont="1" applyFill="1" applyBorder="1" applyAlignment="1">
      <alignment horizontal="center" vertical="center" wrapText="1"/>
    </xf>
    <xf numFmtId="0" fontId="32" fillId="0" borderId="66" xfId="5" applyFont="1" applyFill="1" applyBorder="1" applyAlignment="1">
      <alignment horizontal="center" vertical="center" wrapText="1"/>
    </xf>
    <xf numFmtId="0" fontId="32" fillId="0" borderId="55" xfId="5" applyFont="1" applyFill="1" applyBorder="1" applyAlignment="1">
      <alignment horizontal="center" vertical="center" wrapText="1"/>
    </xf>
    <xf numFmtId="0" fontId="32" fillId="0" borderId="74" xfId="5" applyFont="1" applyFill="1" applyBorder="1" applyAlignment="1">
      <alignment horizontal="center" vertical="center" wrapText="1"/>
    </xf>
    <xf numFmtId="0" fontId="33" fillId="0" borderId="68" xfId="5" applyFont="1" applyFill="1" applyBorder="1" applyAlignment="1">
      <alignment horizontal="center" vertical="center" wrapText="1"/>
    </xf>
    <xf numFmtId="0" fontId="33" fillId="0" borderId="69" xfId="5" applyFont="1" applyFill="1" applyBorder="1" applyAlignment="1">
      <alignment horizontal="center" vertical="center" wrapText="1"/>
    </xf>
    <xf numFmtId="0" fontId="68" fillId="0" borderId="69" xfId="5" applyFont="1" applyFill="1" applyBorder="1" applyAlignment="1">
      <alignment horizontal="center" vertical="center" wrapText="1"/>
    </xf>
    <xf numFmtId="0" fontId="68" fillId="0" borderId="67" xfId="5" applyFont="1" applyFill="1" applyBorder="1" applyAlignment="1">
      <alignment horizontal="center" vertical="center" wrapText="1"/>
    </xf>
    <xf numFmtId="0" fontId="68" fillId="0" borderId="43" xfId="5" applyFont="1" applyFill="1" applyBorder="1" applyAlignment="1">
      <alignment horizontal="center" vertical="center" wrapText="1"/>
    </xf>
    <xf numFmtId="0" fontId="68" fillId="0" borderId="42" xfId="5" applyFont="1" applyFill="1" applyBorder="1" applyAlignment="1">
      <alignment horizontal="center" vertical="center" wrapText="1"/>
    </xf>
    <xf numFmtId="0" fontId="68" fillId="0" borderId="68" xfId="5" applyFont="1" applyFill="1" applyBorder="1" applyAlignment="1">
      <alignment horizontal="center" vertical="center" wrapText="1"/>
    </xf>
    <xf numFmtId="164" fontId="25" fillId="0" borderId="38" xfId="0" applyNumberFormat="1" applyFont="1" applyFill="1" applyBorder="1" applyAlignment="1">
      <alignment horizontal="center" vertical="center"/>
    </xf>
    <xf numFmtId="164" fontId="25" fillId="0" borderId="27" xfId="0" applyNumberFormat="1" applyFont="1" applyFill="1" applyBorder="1" applyAlignment="1">
      <alignment horizontal="center" vertical="center"/>
    </xf>
    <xf numFmtId="164" fontId="25" fillId="0" borderId="40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center"/>
    </xf>
    <xf numFmtId="0" fontId="54" fillId="0" borderId="45" xfId="1" applyFont="1" applyFill="1" applyBorder="1" applyAlignment="1">
      <alignment horizontal="left" vertical="center"/>
    </xf>
    <xf numFmtId="0" fontId="24" fillId="0" borderId="29" xfId="0" applyFont="1" applyFill="1" applyBorder="1" applyAlignment="1">
      <alignment horizontal="center" vertical="center"/>
    </xf>
    <xf numFmtId="0" fontId="24" fillId="0" borderId="17" xfId="0" applyFont="1" applyFill="1" applyBorder="1" applyAlignment="1">
      <alignment horizontal="center" vertical="center"/>
    </xf>
    <xf numFmtId="0" fontId="24" fillId="0" borderId="34" xfId="0" applyFont="1" applyFill="1" applyBorder="1" applyAlignment="1">
      <alignment horizontal="center" vertical="center"/>
    </xf>
    <xf numFmtId="1" fontId="51" fillId="0" borderId="38" xfId="0" applyNumberFormat="1" applyFont="1" applyFill="1" applyBorder="1" applyAlignment="1">
      <alignment horizontal="center" vertical="center" wrapText="1"/>
    </xf>
    <xf numFmtId="0" fontId="51" fillId="0" borderId="27" xfId="0" applyFont="1" applyFill="1" applyBorder="1" applyAlignment="1">
      <alignment horizontal="center" vertical="center" wrapText="1"/>
    </xf>
    <xf numFmtId="0" fontId="51" fillId="0" borderId="40" xfId="0" applyFont="1" applyFill="1" applyBorder="1" applyAlignment="1">
      <alignment horizontal="center" vertical="center" wrapText="1"/>
    </xf>
    <xf numFmtId="0" fontId="39" fillId="0" borderId="58" xfId="0" applyFont="1" applyFill="1" applyBorder="1" applyAlignment="1">
      <alignment horizontal="center" vertical="center"/>
    </xf>
    <xf numFmtId="0" fontId="39" fillId="0" borderId="55" xfId="0" applyFont="1" applyFill="1" applyBorder="1" applyAlignment="1">
      <alignment horizontal="center" vertical="center"/>
    </xf>
    <xf numFmtId="0" fontId="39" fillId="0" borderId="60" xfId="0" applyFont="1" applyFill="1" applyBorder="1" applyAlignment="1">
      <alignment horizontal="center" vertical="center"/>
    </xf>
    <xf numFmtId="1" fontId="51" fillId="0" borderId="27" xfId="0" applyNumberFormat="1" applyFont="1" applyFill="1" applyBorder="1" applyAlignment="1">
      <alignment horizontal="center" vertical="center" wrapText="1"/>
    </xf>
    <xf numFmtId="0" fontId="39" fillId="0" borderId="57" xfId="0" applyFont="1" applyFill="1" applyBorder="1" applyAlignment="1">
      <alignment horizontal="center" vertical="center"/>
    </xf>
    <xf numFmtId="0" fontId="39" fillId="0" borderId="56" xfId="0" applyFont="1" applyFill="1" applyBorder="1" applyAlignment="1">
      <alignment horizontal="center" vertical="center"/>
    </xf>
    <xf numFmtId="0" fontId="39" fillId="0" borderId="80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/>
    </xf>
    <xf numFmtId="0" fontId="24" fillId="0" borderId="36" xfId="0" applyFont="1" applyFill="1" applyBorder="1" applyAlignment="1">
      <alignment horizontal="center" vertical="center"/>
    </xf>
    <xf numFmtId="0" fontId="39" fillId="0" borderId="63" xfId="0" applyFont="1" applyFill="1" applyBorder="1" applyAlignment="1">
      <alignment horizontal="center" vertical="center"/>
    </xf>
    <xf numFmtId="0" fontId="39" fillId="0" borderId="62" xfId="0" applyFont="1" applyFill="1" applyBorder="1" applyAlignment="1">
      <alignment horizontal="center" vertical="center"/>
    </xf>
  </cellXfs>
  <cellStyles count="6">
    <cellStyle name="Обычный" xfId="0" builtinId="0"/>
    <cellStyle name="Обычный 2" xfId="4"/>
    <cellStyle name="Обычный 3" xfId="2"/>
    <cellStyle name="Обычный 4" xfId="5"/>
    <cellStyle name="Обычный_конкур f 2" xfId="3"/>
    <cellStyle name="Обычный_Лист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104776</xdr:rowOff>
    </xdr:from>
    <xdr:to>
      <xdr:col>1</xdr:col>
      <xdr:colOff>415924</xdr:colOff>
      <xdr:row>1</xdr:row>
      <xdr:rowOff>367612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04851"/>
          <a:ext cx="958849" cy="262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190500</xdr:rowOff>
    </xdr:from>
    <xdr:to>
      <xdr:col>2</xdr:col>
      <xdr:colOff>428959</xdr:colOff>
      <xdr:row>2</xdr:row>
      <xdr:rowOff>40276</xdr:rowOff>
    </xdr:to>
    <xdr:pic>
      <xdr:nvPicPr>
        <xdr:cNvPr id="2" name="Picture 2" descr="FKSR_logo_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90500"/>
          <a:ext cx="2349835" cy="484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228599</xdr:colOff>
      <xdr:row>0</xdr:row>
      <xdr:rowOff>599442</xdr:rowOff>
    </xdr:from>
    <xdr:to>
      <xdr:col>2</xdr:col>
      <xdr:colOff>584200</xdr:colOff>
      <xdr:row>2</xdr:row>
      <xdr:rowOff>101600</xdr:rowOff>
    </xdr:to>
    <xdr:pic>
      <xdr:nvPicPr>
        <xdr:cNvPr id="2" name="Picture 2" descr="FKSR_logo_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599442"/>
          <a:ext cx="2032001" cy="69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0</xdr:row>
      <xdr:rowOff>542292</xdr:rowOff>
    </xdr:from>
    <xdr:to>
      <xdr:col>2</xdr:col>
      <xdr:colOff>31750</xdr:colOff>
      <xdr:row>1</xdr:row>
      <xdr:rowOff>442823</xdr:rowOff>
    </xdr:to>
    <xdr:pic>
      <xdr:nvPicPr>
        <xdr:cNvPr id="2" name="Picture 2" descr="FKSR_logo_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542292"/>
          <a:ext cx="2381250" cy="630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0</xdr:row>
      <xdr:rowOff>447042</xdr:rowOff>
    </xdr:from>
    <xdr:to>
      <xdr:col>1</xdr:col>
      <xdr:colOff>1619250</xdr:colOff>
      <xdr:row>1</xdr:row>
      <xdr:rowOff>229827</xdr:rowOff>
    </xdr:to>
    <xdr:pic>
      <xdr:nvPicPr>
        <xdr:cNvPr id="2" name="Picture 2" descr="FKSR_logo_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447042"/>
          <a:ext cx="1936750" cy="51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685167</xdr:rowOff>
    </xdr:from>
    <xdr:to>
      <xdr:col>2</xdr:col>
      <xdr:colOff>714375</xdr:colOff>
      <xdr:row>2</xdr:row>
      <xdr:rowOff>88847</xdr:rowOff>
    </xdr:to>
    <xdr:pic>
      <xdr:nvPicPr>
        <xdr:cNvPr id="2" name="Picture 2" descr="FKSR_logo_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685167"/>
          <a:ext cx="2444750" cy="594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63;&#1052;%20&#1089;&#1090;&#1072;&#1088;&#1090;&#1086;&#1074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>
        <row r="2">
          <cell r="A2">
            <v>1</v>
          </cell>
          <cell r="B2" t="str">
            <v>GRATHAN
ГРЭТХЭН</v>
          </cell>
        </row>
        <row r="3">
          <cell r="A3">
            <v>2</v>
          </cell>
          <cell r="B3" t="str">
            <v>SOKOL
СОКОЛ</v>
          </cell>
        </row>
        <row r="4">
          <cell r="A4">
            <v>3</v>
          </cell>
          <cell r="B4" t="str">
            <v>POBEDITEL
ПОБЕДИТЕЛЬ</v>
          </cell>
        </row>
        <row r="5">
          <cell r="A5">
            <v>4</v>
          </cell>
          <cell r="B5" t="str">
            <v>NOTA
НОТА</v>
          </cell>
        </row>
        <row r="6">
          <cell r="A6">
            <v>5</v>
          </cell>
          <cell r="B6" t="str">
            <v>APPOLON
АППОЛОН</v>
          </cell>
        </row>
        <row r="7">
          <cell r="A7">
            <v>6</v>
          </cell>
          <cell r="B7" t="str">
            <v>ROISE
РОЙС</v>
          </cell>
        </row>
        <row r="8">
          <cell r="A8">
            <v>7</v>
          </cell>
          <cell r="B8" t="str">
            <v>MARKIZ
МАРКИЗ</v>
          </cell>
        </row>
        <row r="9">
          <cell r="A9">
            <v>8</v>
          </cell>
          <cell r="B9" t="str">
            <v>MUSKAT
МУСКАТ</v>
          </cell>
        </row>
        <row r="10">
          <cell r="A10">
            <v>9</v>
          </cell>
          <cell r="B10" t="str">
            <v>BOSTON
БОСТОН</v>
          </cell>
        </row>
        <row r="11">
          <cell r="A11">
            <v>10</v>
          </cell>
          <cell r="B11" t="str">
            <v>BAYAN
БАЯН</v>
          </cell>
        </row>
        <row r="12">
          <cell r="A12">
            <v>11</v>
          </cell>
          <cell r="B12" t="str">
            <v>BARON
БАРОН</v>
          </cell>
        </row>
        <row r="13">
          <cell r="A13">
            <v>12</v>
          </cell>
          <cell r="B13" t="str">
            <v>MARS
МАРС</v>
          </cell>
        </row>
        <row r="14">
          <cell r="A14">
            <v>13</v>
          </cell>
          <cell r="B14" t="str">
            <v>GERMES
ГЕРМЕС</v>
          </cell>
        </row>
        <row r="15">
          <cell r="A15">
            <v>14</v>
          </cell>
          <cell r="B15" t="str">
            <v>SOKOL
СОКОЛ</v>
          </cell>
        </row>
        <row r="16">
          <cell r="A16">
            <v>15</v>
          </cell>
          <cell r="B16" t="str">
            <v>GRAND
ГРАНД</v>
          </cell>
        </row>
        <row r="17">
          <cell r="A17">
            <v>16</v>
          </cell>
          <cell r="B17" t="str">
            <v>DISNEY
ДИСНЕЙ</v>
          </cell>
        </row>
        <row r="18">
          <cell r="A18">
            <v>17</v>
          </cell>
          <cell r="B18" t="str">
            <v>BOX
БОКС</v>
          </cell>
        </row>
        <row r="19">
          <cell r="A19">
            <v>18</v>
          </cell>
          <cell r="B19" t="str">
            <v>BRIZ
БРИЗ</v>
          </cell>
        </row>
        <row r="20">
          <cell r="A20">
            <v>19</v>
          </cell>
          <cell r="B20" t="str">
            <v>BOETS
БОЕЦ</v>
          </cell>
        </row>
        <row r="21">
          <cell r="A21">
            <v>20</v>
          </cell>
          <cell r="B21" t="str">
            <v>KARAKUSH
КАРАКУШ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37"/>
  <sheetViews>
    <sheetView view="pageBreakPreview" topLeftCell="A22" zoomScale="60" zoomScaleNormal="100" workbookViewId="0">
      <selection activeCell="B36" sqref="B36:C36"/>
    </sheetView>
  </sheetViews>
  <sheetFormatPr defaultRowHeight="15" x14ac:dyDescent="0.25"/>
  <cols>
    <col min="1" max="1" width="9.5703125" style="1" customWidth="1"/>
    <col min="2" max="2" width="43.7109375" style="1" customWidth="1"/>
    <col min="3" max="3" width="36.140625" style="1" customWidth="1"/>
    <col min="4" max="4" width="15.5703125" style="196" customWidth="1"/>
    <col min="5" max="5" width="28.140625" style="1" customWidth="1"/>
    <col min="6" max="6" width="4.7109375" style="1" hidden="1" customWidth="1"/>
    <col min="7" max="9" width="0" style="1" hidden="1" customWidth="1"/>
    <col min="10" max="10" width="3.28515625" style="1" hidden="1" customWidth="1"/>
    <col min="11" max="16384" width="9.140625" style="1"/>
  </cols>
  <sheetData>
    <row r="1" spans="1:15" s="167" customFormat="1" ht="47.25" customHeight="1" x14ac:dyDescent="0.5">
      <c r="A1" s="264" t="s">
        <v>2</v>
      </c>
      <c r="B1" s="264"/>
      <c r="C1" s="264"/>
      <c r="D1" s="264"/>
      <c r="E1" s="264"/>
      <c r="F1" s="264"/>
      <c r="G1" s="264"/>
      <c r="H1" s="264"/>
      <c r="I1" s="264"/>
      <c r="J1" s="264"/>
      <c r="K1" s="166"/>
      <c r="L1" s="166"/>
    </row>
    <row r="2" spans="1:15" s="167" customFormat="1" ht="31.5" customHeight="1" x14ac:dyDescent="0.5">
      <c r="A2" s="265" t="s">
        <v>1</v>
      </c>
      <c r="B2" s="266"/>
      <c r="C2" s="266"/>
      <c r="D2" s="266"/>
      <c r="E2" s="266"/>
      <c r="F2" s="266"/>
      <c r="G2" s="266"/>
      <c r="H2" s="266"/>
      <c r="I2" s="266"/>
      <c r="J2" s="266"/>
      <c r="K2" s="166"/>
      <c r="L2" s="166"/>
    </row>
    <row r="3" spans="1:15" ht="20.25" customHeight="1" x14ac:dyDescent="0.25">
      <c r="A3" s="267" t="s">
        <v>3</v>
      </c>
      <c r="B3" s="267"/>
      <c r="C3" s="267"/>
      <c r="D3" s="267"/>
      <c r="E3" s="267"/>
      <c r="F3" s="41"/>
      <c r="G3" s="41"/>
      <c r="H3" s="41"/>
      <c r="I3" s="41"/>
      <c r="J3" s="41"/>
    </row>
    <row r="4" spans="1:15" ht="18" customHeight="1" thickBot="1" x14ac:dyDescent="0.3">
      <c r="A4" s="268" t="s">
        <v>132</v>
      </c>
      <c r="B4" s="268"/>
      <c r="C4" s="268"/>
      <c r="D4" s="268"/>
      <c r="E4" s="268"/>
      <c r="F4" s="268"/>
      <c r="G4" s="268"/>
      <c r="H4" s="268"/>
      <c r="I4" s="268"/>
      <c r="J4" s="268"/>
    </row>
    <row r="5" spans="1:15" ht="16.5" customHeight="1" thickTop="1" x14ac:dyDescent="0.25">
      <c r="A5" s="168"/>
      <c r="B5" s="168"/>
      <c r="C5" s="169" t="s">
        <v>85</v>
      </c>
      <c r="D5" s="168"/>
      <c r="E5" s="168"/>
      <c r="F5" s="168"/>
      <c r="G5" s="168"/>
      <c r="H5" s="168"/>
      <c r="I5" s="168"/>
      <c r="J5" s="168"/>
    </row>
    <row r="6" spans="1:15" ht="15.75" x14ac:dyDescent="0.25">
      <c r="A6" s="42"/>
      <c r="B6" s="42"/>
      <c r="C6" s="42"/>
      <c r="D6" s="41"/>
      <c r="E6" s="170">
        <v>43663</v>
      </c>
      <c r="F6" s="170">
        <v>42565</v>
      </c>
      <c r="G6" s="42"/>
      <c r="H6" s="42"/>
      <c r="I6" s="42"/>
      <c r="J6" s="42"/>
    </row>
    <row r="7" spans="1:15" ht="9" customHeight="1" x14ac:dyDescent="0.25">
      <c r="A7" s="171"/>
      <c r="B7" s="171"/>
      <c r="C7" s="171"/>
      <c r="D7" s="171"/>
      <c r="E7" s="172"/>
      <c r="F7" s="171"/>
      <c r="G7" s="171"/>
      <c r="H7" s="171"/>
      <c r="I7" s="171"/>
      <c r="J7" s="171"/>
    </row>
    <row r="8" spans="1:15" ht="20.25" customHeight="1" x14ac:dyDescent="0.25">
      <c r="A8" s="173"/>
      <c r="C8" s="174"/>
      <c r="D8" s="175"/>
      <c r="E8" s="176">
        <v>0.45833333333333331</v>
      </c>
      <c r="F8" s="269"/>
      <c r="G8" s="269"/>
      <c r="H8" s="269"/>
      <c r="I8" s="269"/>
      <c r="J8" s="269"/>
    </row>
    <row r="9" spans="1:15" ht="4.5" hidden="1" customHeight="1" x14ac:dyDescent="0.25">
      <c r="A9" s="173"/>
      <c r="C9" s="174"/>
      <c r="D9" s="175"/>
      <c r="E9" s="174"/>
      <c r="F9" s="208"/>
      <c r="G9" s="208"/>
      <c r="H9" s="208"/>
      <c r="I9" s="208"/>
      <c r="J9" s="208"/>
    </row>
    <row r="10" spans="1:15" ht="26.25" customHeight="1" x14ac:dyDescent="0.25">
      <c r="A10" s="256" t="s">
        <v>86</v>
      </c>
      <c r="B10" s="258" t="s">
        <v>5</v>
      </c>
      <c r="C10" s="259"/>
      <c r="D10" s="256" t="s">
        <v>8</v>
      </c>
      <c r="E10" s="262" t="s">
        <v>9</v>
      </c>
      <c r="F10" s="177"/>
      <c r="G10" s="178"/>
      <c r="H10" s="179"/>
      <c r="I10" s="180"/>
      <c r="J10" s="181"/>
      <c r="O10" s="2"/>
    </row>
    <row r="11" spans="1:15" ht="50.25" customHeight="1" x14ac:dyDescent="0.25">
      <c r="A11" s="257"/>
      <c r="B11" s="260"/>
      <c r="C11" s="261"/>
      <c r="D11" s="257"/>
      <c r="E11" s="263"/>
      <c r="F11" s="182"/>
      <c r="G11" s="183"/>
      <c r="H11" s="184"/>
      <c r="I11" s="183"/>
      <c r="J11" s="185"/>
    </row>
    <row r="12" spans="1:15" s="242" customFormat="1" ht="37.5" customHeight="1" x14ac:dyDescent="0.25">
      <c r="A12" s="186">
        <v>1</v>
      </c>
      <c r="B12" s="85" t="s">
        <v>127</v>
      </c>
      <c r="C12" s="205" t="s">
        <v>126</v>
      </c>
      <c r="D12" s="98" t="s">
        <v>14</v>
      </c>
      <c r="E12" s="205" t="s">
        <v>139</v>
      </c>
      <c r="F12" s="238"/>
      <c r="G12" s="239"/>
      <c r="H12" s="240"/>
      <c r="I12" s="239"/>
      <c r="J12" s="241"/>
    </row>
    <row r="13" spans="1:15" s="242" customFormat="1" ht="36" customHeight="1" x14ac:dyDescent="0.25">
      <c r="A13" s="186">
        <v>2</v>
      </c>
      <c r="B13" s="85" t="s">
        <v>129</v>
      </c>
      <c r="C13" s="205" t="s">
        <v>128</v>
      </c>
      <c r="D13" s="98" t="s">
        <v>14</v>
      </c>
      <c r="E13" s="205" t="s">
        <v>140</v>
      </c>
      <c r="F13" s="238"/>
      <c r="G13" s="239"/>
      <c r="H13" s="240"/>
      <c r="I13" s="239"/>
      <c r="J13" s="241"/>
    </row>
    <row r="14" spans="1:15" s="242" customFormat="1" ht="36" customHeight="1" x14ac:dyDescent="0.25">
      <c r="A14" s="186">
        <v>3</v>
      </c>
      <c r="B14" s="85" t="s">
        <v>124</v>
      </c>
      <c r="C14" s="205" t="s">
        <v>125</v>
      </c>
      <c r="D14" s="98" t="s">
        <v>14</v>
      </c>
      <c r="E14" s="205" t="s">
        <v>138</v>
      </c>
      <c r="F14" s="238"/>
      <c r="G14" s="239"/>
      <c r="H14" s="240"/>
      <c r="I14" s="239"/>
      <c r="J14" s="241"/>
    </row>
    <row r="15" spans="1:15" s="242" customFormat="1" ht="36" customHeight="1" x14ac:dyDescent="0.25">
      <c r="A15" s="186">
        <v>4</v>
      </c>
      <c r="B15" s="85" t="s">
        <v>131</v>
      </c>
      <c r="C15" s="205" t="s">
        <v>130</v>
      </c>
      <c r="D15" s="98" t="s">
        <v>14</v>
      </c>
      <c r="E15" s="205" t="s">
        <v>139</v>
      </c>
      <c r="F15" s="238"/>
      <c r="G15" s="239"/>
      <c r="H15" s="240"/>
      <c r="I15" s="239"/>
      <c r="J15" s="241"/>
    </row>
    <row r="16" spans="1:15" s="242" customFormat="1" ht="36" customHeight="1" x14ac:dyDescent="0.25">
      <c r="A16" s="186">
        <v>5</v>
      </c>
      <c r="B16" s="204" t="s">
        <v>111</v>
      </c>
      <c r="C16" s="85" t="s">
        <v>144</v>
      </c>
      <c r="D16" s="98" t="s">
        <v>63</v>
      </c>
      <c r="E16" s="205" t="s">
        <v>133</v>
      </c>
      <c r="F16" s="238"/>
      <c r="G16" s="239"/>
      <c r="H16" s="240"/>
      <c r="I16" s="239"/>
      <c r="J16" s="241"/>
    </row>
    <row r="17" spans="1:10" s="242" customFormat="1" ht="36" customHeight="1" x14ac:dyDescent="0.25">
      <c r="A17" s="186">
        <v>6</v>
      </c>
      <c r="B17" s="85" t="s">
        <v>97</v>
      </c>
      <c r="C17" s="205" t="s">
        <v>98</v>
      </c>
      <c r="D17" s="98" t="s">
        <v>57</v>
      </c>
      <c r="E17" s="206" t="s">
        <v>142</v>
      </c>
      <c r="F17" s="238"/>
      <c r="G17" s="239"/>
      <c r="H17" s="240"/>
      <c r="I17" s="239"/>
      <c r="J17" s="241"/>
    </row>
    <row r="18" spans="1:10" s="242" customFormat="1" ht="36" customHeight="1" x14ac:dyDescent="0.25">
      <c r="A18" s="186">
        <v>7</v>
      </c>
      <c r="B18" s="207" t="s">
        <v>99</v>
      </c>
      <c r="C18" s="205" t="s">
        <v>100</v>
      </c>
      <c r="D18" s="98" t="s">
        <v>57</v>
      </c>
      <c r="E18" s="206" t="s">
        <v>141</v>
      </c>
      <c r="F18" s="238"/>
      <c r="G18" s="239"/>
      <c r="H18" s="240"/>
      <c r="I18" s="239"/>
      <c r="J18" s="241"/>
    </row>
    <row r="19" spans="1:10" s="242" customFormat="1" ht="36" customHeight="1" x14ac:dyDescent="0.25">
      <c r="A19" s="186">
        <v>8</v>
      </c>
      <c r="B19" s="207" t="s">
        <v>107</v>
      </c>
      <c r="C19" s="84" t="s">
        <v>108</v>
      </c>
      <c r="D19" s="98" t="s">
        <v>57</v>
      </c>
      <c r="E19" s="206" t="s">
        <v>142</v>
      </c>
      <c r="F19" s="238"/>
      <c r="G19" s="239"/>
      <c r="H19" s="240"/>
      <c r="I19" s="239"/>
      <c r="J19" s="241"/>
    </row>
    <row r="20" spans="1:10" s="242" customFormat="1" ht="36" customHeight="1" x14ac:dyDescent="0.25">
      <c r="A20" s="186">
        <v>9</v>
      </c>
      <c r="B20" s="85" t="s">
        <v>123</v>
      </c>
      <c r="C20" s="85" t="s">
        <v>122</v>
      </c>
      <c r="D20" s="98" t="s">
        <v>121</v>
      </c>
      <c r="E20" s="205" t="s">
        <v>134</v>
      </c>
      <c r="F20" s="238"/>
      <c r="G20" s="239"/>
      <c r="H20" s="240"/>
      <c r="I20" s="239"/>
      <c r="J20" s="241"/>
    </row>
    <row r="21" spans="1:10" s="242" customFormat="1" ht="36" customHeight="1" x14ac:dyDescent="0.25">
      <c r="A21" s="186">
        <v>10</v>
      </c>
      <c r="B21" s="85" t="s">
        <v>101</v>
      </c>
      <c r="C21" s="85" t="s">
        <v>102</v>
      </c>
      <c r="D21" s="98" t="s">
        <v>62</v>
      </c>
      <c r="E21" s="206" t="s">
        <v>135</v>
      </c>
      <c r="F21" s="238"/>
      <c r="G21" s="239"/>
      <c r="H21" s="240"/>
      <c r="I21" s="239"/>
      <c r="J21" s="241"/>
    </row>
    <row r="22" spans="1:10" s="242" customFormat="1" ht="36" customHeight="1" x14ac:dyDescent="0.25">
      <c r="A22" s="186">
        <v>11</v>
      </c>
      <c r="B22" s="85" t="s">
        <v>72</v>
      </c>
      <c r="C22" s="84" t="s">
        <v>73</v>
      </c>
      <c r="D22" s="98" t="s">
        <v>62</v>
      </c>
      <c r="E22" s="206" t="s">
        <v>135</v>
      </c>
      <c r="F22" s="238"/>
      <c r="G22" s="239"/>
      <c r="H22" s="240"/>
      <c r="I22" s="239"/>
      <c r="J22" s="241"/>
    </row>
    <row r="23" spans="1:10" s="242" customFormat="1" ht="36" customHeight="1" x14ac:dyDescent="0.25">
      <c r="A23" s="186">
        <v>12</v>
      </c>
      <c r="B23" s="204" t="s">
        <v>95</v>
      </c>
      <c r="C23" s="204" t="s">
        <v>96</v>
      </c>
      <c r="D23" s="98" t="s">
        <v>53</v>
      </c>
      <c r="E23" s="204" t="s">
        <v>136</v>
      </c>
      <c r="F23" s="238"/>
      <c r="G23" s="239"/>
      <c r="H23" s="240"/>
      <c r="I23" s="239"/>
      <c r="J23" s="241"/>
    </row>
    <row r="24" spans="1:10" s="242" customFormat="1" ht="36" customHeight="1" x14ac:dyDescent="0.25">
      <c r="A24" s="186">
        <v>13</v>
      </c>
      <c r="B24" s="205" t="s">
        <v>105</v>
      </c>
      <c r="C24" s="205" t="s">
        <v>143</v>
      </c>
      <c r="D24" s="98" t="s">
        <v>53</v>
      </c>
      <c r="E24" s="204" t="s">
        <v>136</v>
      </c>
      <c r="F24" s="238"/>
      <c r="G24" s="239"/>
      <c r="H24" s="240"/>
      <c r="I24" s="239"/>
      <c r="J24" s="241"/>
    </row>
    <row r="25" spans="1:10" s="242" customFormat="1" ht="36" customHeight="1" x14ac:dyDescent="0.25">
      <c r="A25" s="186">
        <v>14</v>
      </c>
      <c r="B25" s="85" t="s">
        <v>68</v>
      </c>
      <c r="C25" s="84" t="s">
        <v>69</v>
      </c>
      <c r="D25" s="98" t="s">
        <v>56</v>
      </c>
      <c r="E25" s="206" t="s">
        <v>146</v>
      </c>
      <c r="F25" s="238"/>
      <c r="G25" s="239"/>
      <c r="H25" s="240"/>
      <c r="I25" s="239"/>
      <c r="J25" s="241"/>
    </row>
    <row r="26" spans="1:10" s="242" customFormat="1" ht="36" customHeight="1" x14ac:dyDescent="0.25">
      <c r="A26" s="186">
        <v>15</v>
      </c>
      <c r="B26" s="85" t="s">
        <v>70</v>
      </c>
      <c r="C26" s="84" t="s">
        <v>71</v>
      </c>
      <c r="D26" s="98" t="s">
        <v>56</v>
      </c>
      <c r="E26" s="206" t="s">
        <v>145</v>
      </c>
      <c r="F26" s="238"/>
      <c r="G26" s="239"/>
      <c r="H26" s="240"/>
      <c r="I26" s="239"/>
      <c r="J26" s="241"/>
    </row>
    <row r="27" spans="1:10" s="242" customFormat="1" ht="36" customHeight="1" x14ac:dyDescent="0.25">
      <c r="A27" s="186">
        <v>16</v>
      </c>
      <c r="B27" s="85" t="s">
        <v>109</v>
      </c>
      <c r="C27" s="205" t="s">
        <v>110</v>
      </c>
      <c r="D27" s="98" t="s">
        <v>56</v>
      </c>
      <c r="E27" s="206" t="s">
        <v>146</v>
      </c>
      <c r="F27" s="238"/>
      <c r="G27" s="239"/>
      <c r="H27" s="240"/>
      <c r="I27" s="239"/>
      <c r="J27" s="241"/>
    </row>
    <row r="28" spans="1:10" s="191" customFormat="1" ht="36" customHeight="1" x14ac:dyDescent="0.25">
      <c r="A28" s="186">
        <v>17</v>
      </c>
      <c r="B28" s="85" t="s">
        <v>67</v>
      </c>
      <c r="C28" s="84" t="s">
        <v>106</v>
      </c>
      <c r="D28" s="98" t="s">
        <v>55</v>
      </c>
      <c r="E28" s="237" t="s">
        <v>137</v>
      </c>
      <c r="F28" s="187"/>
      <c r="G28" s="188"/>
      <c r="H28" s="189"/>
      <c r="I28" s="188"/>
      <c r="J28" s="190"/>
    </row>
    <row r="29" spans="1:10" s="191" customFormat="1" ht="36" customHeight="1" x14ac:dyDescent="0.25">
      <c r="A29" s="186">
        <v>18</v>
      </c>
      <c r="B29" s="85" t="s">
        <v>65</v>
      </c>
      <c r="C29" s="85" t="s">
        <v>66</v>
      </c>
      <c r="D29" s="98" t="s">
        <v>55</v>
      </c>
      <c r="E29" s="237" t="s">
        <v>137</v>
      </c>
      <c r="F29" s="187"/>
      <c r="G29" s="188"/>
      <c r="H29" s="189"/>
      <c r="I29" s="188"/>
      <c r="J29" s="190"/>
    </row>
    <row r="30" spans="1:10" s="242" customFormat="1" ht="36" customHeight="1" x14ac:dyDescent="0.25">
      <c r="A30" s="186">
        <v>19</v>
      </c>
      <c r="B30" s="85" t="s">
        <v>116</v>
      </c>
      <c r="C30" s="204" t="s">
        <v>115</v>
      </c>
      <c r="D30" s="98" t="s">
        <v>112</v>
      </c>
      <c r="E30" s="205" t="s">
        <v>149</v>
      </c>
      <c r="F30" s="238"/>
      <c r="G30" s="239"/>
      <c r="H30" s="240"/>
      <c r="I30" s="239"/>
      <c r="J30" s="241"/>
    </row>
    <row r="31" spans="1:10" s="242" customFormat="1" ht="36" customHeight="1" x14ac:dyDescent="0.25">
      <c r="A31" s="186">
        <v>20</v>
      </c>
      <c r="B31" s="204" t="s">
        <v>119</v>
      </c>
      <c r="C31" s="85" t="s">
        <v>120</v>
      </c>
      <c r="D31" s="98" t="s">
        <v>112</v>
      </c>
      <c r="E31" s="205" t="s">
        <v>150</v>
      </c>
      <c r="F31" s="238"/>
      <c r="G31" s="239"/>
      <c r="H31" s="240"/>
      <c r="I31" s="239"/>
      <c r="J31" s="241"/>
    </row>
    <row r="32" spans="1:10" s="242" customFormat="1" ht="36" customHeight="1" x14ac:dyDescent="0.25">
      <c r="A32" s="186">
        <v>21</v>
      </c>
      <c r="B32" s="85" t="s">
        <v>118</v>
      </c>
      <c r="C32" s="204" t="s">
        <v>117</v>
      </c>
      <c r="D32" s="98" t="s">
        <v>112</v>
      </c>
      <c r="E32" s="205" t="s">
        <v>150</v>
      </c>
      <c r="F32" s="238"/>
      <c r="G32" s="239"/>
      <c r="H32" s="240"/>
      <c r="I32" s="239"/>
      <c r="J32" s="241"/>
    </row>
    <row r="33" spans="1:10" s="242" customFormat="1" ht="36" customHeight="1" x14ac:dyDescent="0.25">
      <c r="A33" s="186">
        <v>22</v>
      </c>
      <c r="B33" s="85" t="s">
        <v>114</v>
      </c>
      <c r="C33" s="205" t="s">
        <v>113</v>
      </c>
      <c r="D33" s="98" t="s">
        <v>112</v>
      </c>
      <c r="E33" s="205" t="s">
        <v>151</v>
      </c>
      <c r="F33" s="238"/>
      <c r="G33" s="239"/>
      <c r="H33" s="240"/>
      <c r="I33" s="239"/>
      <c r="J33" s="241"/>
    </row>
    <row r="34" spans="1:10" s="242" customFormat="1" ht="36" customHeight="1" x14ac:dyDescent="0.25">
      <c r="A34" s="186">
        <v>23</v>
      </c>
      <c r="B34" s="85" t="s">
        <v>103</v>
      </c>
      <c r="C34" s="205" t="s">
        <v>104</v>
      </c>
      <c r="D34" s="98" t="s">
        <v>64</v>
      </c>
      <c r="E34" s="205" t="s">
        <v>147</v>
      </c>
      <c r="F34" s="238"/>
      <c r="G34" s="239"/>
      <c r="H34" s="240"/>
      <c r="I34" s="239"/>
      <c r="J34" s="241"/>
    </row>
    <row r="35" spans="1:10" s="242" customFormat="1" ht="36" customHeight="1" x14ac:dyDescent="0.25">
      <c r="A35" s="186">
        <v>24</v>
      </c>
      <c r="B35" s="85" t="s">
        <v>74</v>
      </c>
      <c r="C35" s="84" t="s">
        <v>75</v>
      </c>
      <c r="D35" s="98" t="s">
        <v>64</v>
      </c>
      <c r="E35" s="205" t="s">
        <v>148</v>
      </c>
      <c r="F35" s="238"/>
      <c r="G35" s="239"/>
      <c r="H35" s="240"/>
      <c r="I35" s="239"/>
      <c r="J35" s="241"/>
    </row>
    <row r="36" spans="1:10" s="242" customFormat="1" ht="38.25" customHeight="1" x14ac:dyDescent="0.25">
      <c r="A36" s="186">
        <v>25</v>
      </c>
      <c r="B36" s="85" t="s">
        <v>153</v>
      </c>
      <c r="C36" s="84" t="s">
        <v>77</v>
      </c>
      <c r="D36" s="98" t="s">
        <v>64</v>
      </c>
      <c r="E36" s="205" t="s">
        <v>148</v>
      </c>
      <c r="F36" s="238"/>
      <c r="G36" s="239"/>
      <c r="H36" s="240"/>
      <c r="I36" s="239"/>
      <c r="J36" s="241"/>
    </row>
    <row r="37" spans="1:10" ht="39" customHeight="1" x14ac:dyDescent="0.25">
      <c r="A37" s="192"/>
      <c r="B37" s="192"/>
      <c r="C37" s="193"/>
      <c r="D37" s="194"/>
      <c r="E37" s="193"/>
      <c r="G37" s="195"/>
      <c r="H37" s="195"/>
      <c r="I37" s="195"/>
    </row>
  </sheetData>
  <sortState ref="A12:O15">
    <sortCondition ref="A12"/>
  </sortState>
  <mergeCells count="9">
    <mergeCell ref="A10:A11"/>
    <mergeCell ref="B10:C11"/>
    <mergeCell ref="D10:D11"/>
    <mergeCell ref="E10:E11"/>
    <mergeCell ref="A1:J1"/>
    <mergeCell ref="A2:J2"/>
    <mergeCell ref="A3:E3"/>
    <mergeCell ref="A4:J4"/>
    <mergeCell ref="F8:J8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P136"/>
  <sheetViews>
    <sheetView view="pageBreakPreview" topLeftCell="A7" zoomScale="60" zoomScaleNormal="100" workbookViewId="0">
      <selection activeCell="A14" sqref="A14:XFD14"/>
    </sheetView>
  </sheetViews>
  <sheetFormatPr defaultRowHeight="15" x14ac:dyDescent="0.25"/>
  <cols>
    <col min="1" max="1" width="4.85546875" style="1" customWidth="1"/>
    <col min="2" max="2" width="26.5703125" style="1" customWidth="1"/>
    <col min="3" max="3" width="23.85546875" style="1" customWidth="1"/>
    <col min="4" max="4" width="12.140625" style="66" customWidth="1"/>
    <col min="5" max="5" width="19.140625" style="196" customWidth="1"/>
    <col min="6" max="11" width="7.140625" style="10" customWidth="1"/>
    <col min="12" max="12" width="7" style="10" customWidth="1"/>
    <col min="13" max="15" width="5.5703125" style="10" customWidth="1"/>
    <col min="16" max="16" width="7.42578125" style="10" customWidth="1"/>
    <col min="17" max="18" width="6.7109375" style="10" customWidth="1"/>
    <col min="19" max="23" width="6.5703125" style="10" customWidth="1"/>
    <col min="24" max="25" width="7.42578125" style="10" customWidth="1"/>
    <col min="26" max="28" width="6.140625" style="10" customWidth="1"/>
    <col min="29" max="29" width="7.7109375" style="10" customWidth="1"/>
    <col min="30" max="31" width="6.5703125" style="10" customWidth="1"/>
    <col min="32" max="32" width="7.7109375" style="10" customWidth="1"/>
    <col min="33" max="33" width="7.5703125" style="10" customWidth="1"/>
    <col min="34" max="35" width="7.42578125" style="29" customWidth="1"/>
    <col min="36" max="36" width="9.7109375" style="1" customWidth="1"/>
    <col min="37" max="37" width="9" style="29" customWidth="1"/>
    <col min="38" max="260" width="9.140625" style="1"/>
    <col min="261" max="261" width="7" style="1" customWidth="1"/>
    <col min="262" max="262" width="23.28515625" style="1" customWidth="1"/>
    <col min="263" max="263" width="24.140625" style="1" customWidth="1"/>
    <col min="264" max="264" width="34.42578125" style="1" customWidth="1"/>
    <col min="265" max="265" width="7.140625" style="1" customWidth="1"/>
    <col min="266" max="271" width="2.7109375" style="1" customWidth="1"/>
    <col min="272" max="272" width="3.5703125" style="1" customWidth="1"/>
    <col min="273" max="276" width="2.7109375" style="1" customWidth="1"/>
    <col min="277" max="277" width="3.7109375" style="1" customWidth="1"/>
    <col min="278" max="278" width="7" style="1" customWidth="1"/>
    <col min="279" max="279" width="6.140625" style="1" customWidth="1"/>
    <col min="280" max="282" width="2.7109375" style="1" customWidth="1"/>
    <col min="283" max="285" width="3.5703125" style="1" customWidth="1"/>
    <col min="286" max="286" width="4.140625" style="1" customWidth="1"/>
    <col min="287" max="287" width="4" style="1" customWidth="1"/>
    <col min="288" max="288" width="3.42578125" style="1" customWidth="1"/>
    <col min="289" max="289" width="4.28515625" style="1" customWidth="1"/>
    <col min="290" max="290" width="4.85546875" style="1" customWidth="1"/>
    <col min="291" max="291" width="5" style="1" customWidth="1"/>
    <col min="292" max="292" width="4.7109375" style="1" customWidth="1"/>
    <col min="293" max="516" width="9.140625" style="1"/>
    <col min="517" max="517" width="7" style="1" customWidth="1"/>
    <col min="518" max="518" width="23.28515625" style="1" customWidth="1"/>
    <col min="519" max="519" width="24.140625" style="1" customWidth="1"/>
    <col min="520" max="520" width="34.42578125" style="1" customWidth="1"/>
    <col min="521" max="521" width="7.140625" style="1" customWidth="1"/>
    <col min="522" max="527" width="2.7109375" style="1" customWidth="1"/>
    <col min="528" max="528" width="3.5703125" style="1" customWidth="1"/>
    <col min="529" max="532" width="2.7109375" style="1" customWidth="1"/>
    <col min="533" max="533" width="3.7109375" style="1" customWidth="1"/>
    <col min="534" max="534" width="7" style="1" customWidth="1"/>
    <col min="535" max="535" width="6.140625" style="1" customWidth="1"/>
    <col min="536" max="538" width="2.7109375" style="1" customWidth="1"/>
    <col min="539" max="541" width="3.5703125" style="1" customWidth="1"/>
    <col min="542" max="542" width="4.140625" style="1" customWidth="1"/>
    <col min="543" max="543" width="4" style="1" customWidth="1"/>
    <col min="544" max="544" width="3.42578125" style="1" customWidth="1"/>
    <col min="545" max="545" width="4.28515625" style="1" customWidth="1"/>
    <col min="546" max="546" width="4.85546875" style="1" customWidth="1"/>
    <col min="547" max="547" width="5" style="1" customWidth="1"/>
    <col min="548" max="548" width="4.7109375" style="1" customWidth="1"/>
    <col min="549" max="772" width="9.140625" style="1"/>
    <col min="773" max="773" width="7" style="1" customWidth="1"/>
    <col min="774" max="774" width="23.28515625" style="1" customWidth="1"/>
    <col min="775" max="775" width="24.140625" style="1" customWidth="1"/>
    <col min="776" max="776" width="34.42578125" style="1" customWidth="1"/>
    <col min="777" max="777" width="7.140625" style="1" customWidth="1"/>
    <col min="778" max="783" width="2.7109375" style="1" customWidth="1"/>
    <col min="784" max="784" width="3.5703125" style="1" customWidth="1"/>
    <col min="785" max="788" width="2.7109375" style="1" customWidth="1"/>
    <col min="789" max="789" width="3.7109375" style="1" customWidth="1"/>
    <col min="790" max="790" width="7" style="1" customWidth="1"/>
    <col min="791" max="791" width="6.140625" style="1" customWidth="1"/>
    <col min="792" max="794" width="2.7109375" style="1" customWidth="1"/>
    <col min="795" max="797" width="3.5703125" style="1" customWidth="1"/>
    <col min="798" max="798" width="4.140625" style="1" customWidth="1"/>
    <col min="799" max="799" width="4" style="1" customWidth="1"/>
    <col min="800" max="800" width="3.42578125" style="1" customWidth="1"/>
    <col min="801" max="801" width="4.28515625" style="1" customWidth="1"/>
    <col min="802" max="802" width="4.85546875" style="1" customWidth="1"/>
    <col min="803" max="803" width="5" style="1" customWidth="1"/>
    <col min="804" max="804" width="4.7109375" style="1" customWidth="1"/>
    <col min="805" max="1028" width="9.140625" style="1"/>
    <col min="1029" max="1029" width="7" style="1" customWidth="1"/>
    <col min="1030" max="1030" width="23.28515625" style="1" customWidth="1"/>
    <col min="1031" max="1031" width="24.140625" style="1" customWidth="1"/>
    <col min="1032" max="1032" width="34.42578125" style="1" customWidth="1"/>
    <col min="1033" max="1033" width="7.140625" style="1" customWidth="1"/>
    <col min="1034" max="1039" width="2.7109375" style="1" customWidth="1"/>
    <col min="1040" max="1040" width="3.5703125" style="1" customWidth="1"/>
    <col min="1041" max="1044" width="2.7109375" style="1" customWidth="1"/>
    <col min="1045" max="1045" width="3.7109375" style="1" customWidth="1"/>
    <col min="1046" max="1046" width="7" style="1" customWidth="1"/>
    <col min="1047" max="1047" width="6.140625" style="1" customWidth="1"/>
    <col min="1048" max="1050" width="2.7109375" style="1" customWidth="1"/>
    <col min="1051" max="1053" width="3.5703125" style="1" customWidth="1"/>
    <col min="1054" max="1054" width="4.140625" style="1" customWidth="1"/>
    <col min="1055" max="1055" width="4" style="1" customWidth="1"/>
    <col min="1056" max="1056" width="3.42578125" style="1" customWidth="1"/>
    <col min="1057" max="1057" width="4.28515625" style="1" customWidth="1"/>
    <col min="1058" max="1058" width="4.85546875" style="1" customWidth="1"/>
    <col min="1059" max="1059" width="5" style="1" customWidth="1"/>
    <col min="1060" max="1060" width="4.7109375" style="1" customWidth="1"/>
    <col min="1061" max="1284" width="9.140625" style="1"/>
    <col min="1285" max="1285" width="7" style="1" customWidth="1"/>
    <col min="1286" max="1286" width="23.28515625" style="1" customWidth="1"/>
    <col min="1287" max="1287" width="24.140625" style="1" customWidth="1"/>
    <col min="1288" max="1288" width="34.42578125" style="1" customWidth="1"/>
    <col min="1289" max="1289" width="7.140625" style="1" customWidth="1"/>
    <col min="1290" max="1295" width="2.7109375" style="1" customWidth="1"/>
    <col min="1296" max="1296" width="3.5703125" style="1" customWidth="1"/>
    <col min="1297" max="1300" width="2.7109375" style="1" customWidth="1"/>
    <col min="1301" max="1301" width="3.7109375" style="1" customWidth="1"/>
    <col min="1302" max="1302" width="7" style="1" customWidth="1"/>
    <col min="1303" max="1303" width="6.140625" style="1" customWidth="1"/>
    <col min="1304" max="1306" width="2.7109375" style="1" customWidth="1"/>
    <col min="1307" max="1309" width="3.5703125" style="1" customWidth="1"/>
    <col min="1310" max="1310" width="4.140625" style="1" customWidth="1"/>
    <col min="1311" max="1311" width="4" style="1" customWidth="1"/>
    <col min="1312" max="1312" width="3.42578125" style="1" customWidth="1"/>
    <col min="1313" max="1313" width="4.28515625" style="1" customWidth="1"/>
    <col min="1314" max="1314" width="4.85546875" style="1" customWidth="1"/>
    <col min="1315" max="1315" width="5" style="1" customWidth="1"/>
    <col min="1316" max="1316" width="4.7109375" style="1" customWidth="1"/>
    <col min="1317" max="1540" width="9.140625" style="1"/>
    <col min="1541" max="1541" width="7" style="1" customWidth="1"/>
    <col min="1542" max="1542" width="23.28515625" style="1" customWidth="1"/>
    <col min="1543" max="1543" width="24.140625" style="1" customWidth="1"/>
    <col min="1544" max="1544" width="34.42578125" style="1" customWidth="1"/>
    <col min="1545" max="1545" width="7.140625" style="1" customWidth="1"/>
    <col min="1546" max="1551" width="2.7109375" style="1" customWidth="1"/>
    <col min="1552" max="1552" width="3.5703125" style="1" customWidth="1"/>
    <col min="1553" max="1556" width="2.7109375" style="1" customWidth="1"/>
    <col min="1557" max="1557" width="3.7109375" style="1" customWidth="1"/>
    <col min="1558" max="1558" width="7" style="1" customWidth="1"/>
    <col min="1559" max="1559" width="6.140625" style="1" customWidth="1"/>
    <col min="1560" max="1562" width="2.7109375" style="1" customWidth="1"/>
    <col min="1563" max="1565" width="3.5703125" style="1" customWidth="1"/>
    <col min="1566" max="1566" width="4.140625" style="1" customWidth="1"/>
    <col min="1567" max="1567" width="4" style="1" customWidth="1"/>
    <col min="1568" max="1568" width="3.42578125" style="1" customWidth="1"/>
    <col min="1569" max="1569" width="4.28515625" style="1" customWidth="1"/>
    <col min="1570" max="1570" width="4.85546875" style="1" customWidth="1"/>
    <col min="1571" max="1571" width="5" style="1" customWidth="1"/>
    <col min="1572" max="1572" width="4.7109375" style="1" customWidth="1"/>
    <col min="1573" max="1796" width="9.140625" style="1"/>
    <col min="1797" max="1797" width="7" style="1" customWidth="1"/>
    <col min="1798" max="1798" width="23.28515625" style="1" customWidth="1"/>
    <col min="1799" max="1799" width="24.140625" style="1" customWidth="1"/>
    <col min="1800" max="1800" width="34.42578125" style="1" customWidth="1"/>
    <col min="1801" max="1801" width="7.140625" style="1" customWidth="1"/>
    <col min="1802" max="1807" width="2.7109375" style="1" customWidth="1"/>
    <col min="1808" max="1808" width="3.5703125" style="1" customWidth="1"/>
    <col min="1809" max="1812" width="2.7109375" style="1" customWidth="1"/>
    <col min="1813" max="1813" width="3.7109375" style="1" customWidth="1"/>
    <col min="1814" max="1814" width="7" style="1" customWidth="1"/>
    <col min="1815" max="1815" width="6.140625" style="1" customWidth="1"/>
    <col min="1816" max="1818" width="2.7109375" style="1" customWidth="1"/>
    <col min="1819" max="1821" width="3.5703125" style="1" customWidth="1"/>
    <col min="1822" max="1822" width="4.140625" style="1" customWidth="1"/>
    <col min="1823" max="1823" width="4" style="1" customWidth="1"/>
    <col min="1824" max="1824" width="3.42578125" style="1" customWidth="1"/>
    <col min="1825" max="1825" width="4.28515625" style="1" customWidth="1"/>
    <col min="1826" max="1826" width="4.85546875" style="1" customWidth="1"/>
    <col min="1827" max="1827" width="5" style="1" customWidth="1"/>
    <col min="1828" max="1828" width="4.7109375" style="1" customWidth="1"/>
    <col min="1829" max="2052" width="9.140625" style="1"/>
    <col min="2053" max="2053" width="7" style="1" customWidth="1"/>
    <col min="2054" max="2054" width="23.28515625" style="1" customWidth="1"/>
    <col min="2055" max="2055" width="24.140625" style="1" customWidth="1"/>
    <col min="2056" max="2056" width="34.42578125" style="1" customWidth="1"/>
    <col min="2057" max="2057" width="7.140625" style="1" customWidth="1"/>
    <col min="2058" max="2063" width="2.7109375" style="1" customWidth="1"/>
    <col min="2064" max="2064" width="3.5703125" style="1" customWidth="1"/>
    <col min="2065" max="2068" width="2.7109375" style="1" customWidth="1"/>
    <col min="2069" max="2069" width="3.7109375" style="1" customWidth="1"/>
    <col min="2070" max="2070" width="7" style="1" customWidth="1"/>
    <col min="2071" max="2071" width="6.140625" style="1" customWidth="1"/>
    <col min="2072" max="2074" width="2.7109375" style="1" customWidth="1"/>
    <col min="2075" max="2077" width="3.5703125" style="1" customWidth="1"/>
    <col min="2078" max="2078" width="4.140625" style="1" customWidth="1"/>
    <col min="2079" max="2079" width="4" style="1" customWidth="1"/>
    <col min="2080" max="2080" width="3.42578125" style="1" customWidth="1"/>
    <col min="2081" max="2081" width="4.28515625" style="1" customWidth="1"/>
    <col min="2082" max="2082" width="4.85546875" style="1" customWidth="1"/>
    <col min="2083" max="2083" width="5" style="1" customWidth="1"/>
    <col min="2084" max="2084" width="4.7109375" style="1" customWidth="1"/>
    <col min="2085" max="2308" width="9.140625" style="1"/>
    <col min="2309" max="2309" width="7" style="1" customWidth="1"/>
    <col min="2310" max="2310" width="23.28515625" style="1" customWidth="1"/>
    <col min="2311" max="2311" width="24.140625" style="1" customWidth="1"/>
    <col min="2312" max="2312" width="34.42578125" style="1" customWidth="1"/>
    <col min="2313" max="2313" width="7.140625" style="1" customWidth="1"/>
    <col min="2314" max="2319" width="2.7109375" style="1" customWidth="1"/>
    <col min="2320" max="2320" width="3.5703125" style="1" customWidth="1"/>
    <col min="2321" max="2324" width="2.7109375" style="1" customWidth="1"/>
    <col min="2325" max="2325" width="3.7109375" style="1" customWidth="1"/>
    <col min="2326" max="2326" width="7" style="1" customWidth="1"/>
    <col min="2327" max="2327" width="6.140625" style="1" customWidth="1"/>
    <col min="2328" max="2330" width="2.7109375" style="1" customWidth="1"/>
    <col min="2331" max="2333" width="3.5703125" style="1" customWidth="1"/>
    <col min="2334" max="2334" width="4.140625" style="1" customWidth="1"/>
    <col min="2335" max="2335" width="4" style="1" customWidth="1"/>
    <col min="2336" max="2336" width="3.42578125" style="1" customWidth="1"/>
    <col min="2337" max="2337" width="4.28515625" style="1" customWidth="1"/>
    <col min="2338" max="2338" width="4.85546875" style="1" customWidth="1"/>
    <col min="2339" max="2339" width="5" style="1" customWidth="1"/>
    <col min="2340" max="2340" width="4.7109375" style="1" customWidth="1"/>
    <col min="2341" max="2564" width="9.140625" style="1"/>
    <col min="2565" max="2565" width="7" style="1" customWidth="1"/>
    <col min="2566" max="2566" width="23.28515625" style="1" customWidth="1"/>
    <col min="2567" max="2567" width="24.140625" style="1" customWidth="1"/>
    <col min="2568" max="2568" width="34.42578125" style="1" customWidth="1"/>
    <col min="2569" max="2569" width="7.140625" style="1" customWidth="1"/>
    <col min="2570" max="2575" width="2.7109375" style="1" customWidth="1"/>
    <col min="2576" max="2576" width="3.5703125" style="1" customWidth="1"/>
    <col min="2577" max="2580" width="2.7109375" style="1" customWidth="1"/>
    <col min="2581" max="2581" width="3.7109375" style="1" customWidth="1"/>
    <col min="2582" max="2582" width="7" style="1" customWidth="1"/>
    <col min="2583" max="2583" width="6.140625" style="1" customWidth="1"/>
    <col min="2584" max="2586" width="2.7109375" style="1" customWidth="1"/>
    <col min="2587" max="2589" width="3.5703125" style="1" customWidth="1"/>
    <col min="2590" max="2590" width="4.140625" style="1" customWidth="1"/>
    <col min="2591" max="2591" width="4" style="1" customWidth="1"/>
    <col min="2592" max="2592" width="3.42578125" style="1" customWidth="1"/>
    <col min="2593" max="2593" width="4.28515625" style="1" customWidth="1"/>
    <col min="2594" max="2594" width="4.85546875" style="1" customWidth="1"/>
    <col min="2595" max="2595" width="5" style="1" customWidth="1"/>
    <col min="2596" max="2596" width="4.7109375" style="1" customWidth="1"/>
    <col min="2597" max="2820" width="9.140625" style="1"/>
    <col min="2821" max="2821" width="7" style="1" customWidth="1"/>
    <col min="2822" max="2822" width="23.28515625" style="1" customWidth="1"/>
    <col min="2823" max="2823" width="24.140625" style="1" customWidth="1"/>
    <col min="2824" max="2824" width="34.42578125" style="1" customWidth="1"/>
    <col min="2825" max="2825" width="7.140625" style="1" customWidth="1"/>
    <col min="2826" max="2831" width="2.7109375" style="1" customWidth="1"/>
    <col min="2832" max="2832" width="3.5703125" style="1" customWidth="1"/>
    <col min="2833" max="2836" width="2.7109375" style="1" customWidth="1"/>
    <col min="2837" max="2837" width="3.7109375" style="1" customWidth="1"/>
    <col min="2838" max="2838" width="7" style="1" customWidth="1"/>
    <col min="2839" max="2839" width="6.140625" style="1" customWidth="1"/>
    <col min="2840" max="2842" width="2.7109375" style="1" customWidth="1"/>
    <col min="2843" max="2845" width="3.5703125" style="1" customWidth="1"/>
    <col min="2846" max="2846" width="4.140625" style="1" customWidth="1"/>
    <col min="2847" max="2847" width="4" style="1" customWidth="1"/>
    <col min="2848" max="2848" width="3.42578125" style="1" customWidth="1"/>
    <col min="2849" max="2849" width="4.28515625" style="1" customWidth="1"/>
    <col min="2850" max="2850" width="4.85546875" style="1" customWidth="1"/>
    <col min="2851" max="2851" width="5" style="1" customWidth="1"/>
    <col min="2852" max="2852" width="4.7109375" style="1" customWidth="1"/>
    <col min="2853" max="3076" width="9.140625" style="1"/>
    <col min="3077" max="3077" width="7" style="1" customWidth="1"/>
    <col min="3078" max="3078" width="23.28515625" style="1" customWidth="1"/>
    <col min="3079" max="3079" width="24.140625" style="1" customWidth="1"/>
    <col min="3080" max="3080" width="34.42578125" style="1" customWidth="1"/>
    <col min="3081" max="3081" width="7.140625" style="1" customWidth="1"/>
    <col min="3082" max="3087" width="2.7109375" style="1" customWidth="1"/>
    <col min="3088" max="3088" width="3.5703125" style="1" customWidth="1"/>
    <col min="3089" max="3092" width="2.7109375" style="1" customWidth="1"/>
    <col min="3093" max="3093" width="3.7109375" style="1" customWidth="1"/>
    <col min="3094" max="3094" width="7" style="1" customWidth="1"/>
    <col min="3095" max="3095" width="6.140625" style="1" customWidth="1"/>
    <col min="3096" max="3098" width="2.7109375" style="1" customWidth="1"/>
    <col min="3099" max="3101" width="3.5703125" style="1" customWidth="1"/>
    <col min="3102" max="3102" width="4.140625" style="1" customWidth="1"/>
    <col min="3103" max="3103" width="4" style="1" customWidth="1"/>
    <col min="3104" max="3104" width="3.42578125" style="1" customWidth="1"/>
    <col min="3105" max="3105" width="4.28515625" style="1" customWidth="1"/>
    <col min="3106" max="3106" width="4.85546875" style="1" customWidth="1"/>
    <col min="3107" max="3107" width="5" style="1" customWidth="1"/>
    <col min="3108" max="3108" width="4.7109375" style="1" customWidth="1"/>
    <col min="3109" max="3332" width="9.140625" style="1"/>
    <col min="3333" max="3333" width="7" style="1" customWidth="1"/>
    <col min="3334" max="3334" width="23.28515625" style="1" customWidth="1"/>
    <col min="3335" max="3335" width="24.140625" style="1" customWidth="1"/>
    <col min="3336" max="3336" width="34.42578125" style="1" customWidth="1"/>
    <col min="3337" max="3337" width="7.140625" style="1" customWidth="1"/>
    <col min="3338" max="3343" width="2.7109375" style="1" customWidth="1"/>
    <col min="3344" max="3344" width="3.5703125" style="1" customWidth="1"/>
    <col min="3345" max="3348" width="2.7109375" style="1" customWidth="1"/>
    <col min="3349" max="3349" width="3.7109375" style="1" customWidth="1"/>
    <col min="3350" max="3350" width="7" style="1" customWidth="1"/>
    <col min="3351" max="3351" width="6.140625" style="1" customWidth="1"/>
    <col min="3352" max="3354" width="2.7109375" style="1" customWidth="1"/>
    <col min="3355" max="3357" width="3.5703125" style="1" customWidth="1"/>
    <col min="3358" max="3358" width="4.140625" style="1" customWidth="1"/>
    <col min="3359" max="3359" width="4" style="1" customWidth="1"/>
    <col min="3360" max="3360" width="3.42578125" style="1" customWidth="1"/>
    <col min="3361" max="3361" width="4.28515625" style="1" customWidth="1"/>
    <col min="3362" max="3362" width="4.85546875" style="1" customWidth="1"/>
    <col min="3363" max="3363" width="5" style="1" customWidth="1"/>
    <col min="3364" max="3364" width="4.7109375" style="1" customWidth="1"/>
    <col min="3365" max="3588" width="9.140625" style="1"/>
    <col min="3589" max="3589" width="7" style="1" customWidth="1"/>
    <col min="3590" max="3590" width="23.28515625" style="1" customWidth="1"/>
    <col min="3591" max="3591" width="24.140625" style="1" customWidth="1"/>
    <col min="3592" max="3592" width="34.42578125" style="1" customWidth="1"/>
    <col min="3593" max="3593" width="7.140625" style="1" customWidth="1"/>
    <col min="3594" max="3599" width="2.7109375" style="1" customWidth="1"/>
    <col min="3600" max="3600" width="3.5703125" style="1" customWidth="1"/>
    <col min="3601" max="3604" width="2.7109375" style="1" customWidth="1"/>
    <col min="3605" max="3605" width="3.7109375" style="1" customWidth="1"/>
    <col min="3606" max="3606" width="7" style="1" customWidth="1"/>
    <col min="3607" max="3607" width="6.140625" style="1" customWidth="1"/>
    <col min="3608" max="3610" width="2.7109375" style="1" customWidth="1"/>
    <col min="3611" max="3613" width="3.5703125" style="1" customWidth="1"/>
    <col min="3614" max="3614" width="4.140625" style="1" customWidth="1"/>
    <col min="3615" max="3615" width="4" style="1" customWidth="1"/>
    <col min="3616" max="3616" width="3.42578125" style="1" customWidth="1"/>
    <col min="3617" max="3617" width="4.28515625" style="1" customWidth="1"/>
    <col min="3618" max="3618" width="4.85546875" style="1" customWidth="1"/>
    <col min="3619" max="3619" width="5" style="1" customWidth="1"/>
    <col min="3620" max="3620" width="4.7109375" style="1" customWidth="1"/>
    <col min="3621" max="3844" width="9.140625" style="1"/>
    <col min="3845" max="3845" width="7" style="1" customWidth="1"/>
    <col min="3846" max="3846" width="23.28515625" style="1" customWidth="1"/>
    <col min="3847" max="3847" width="24.140625" style="1" customWidth="1"/>
    <col min="3848" max="3848" width="34.42578125" style="1" customWidth="1"/>
    <col min="3849" max="3849" width="7.140625" style="1" customWidth="1"/>
    <col min="3850" max="3855" width="2.7109375" style="1" customWidth="1"/>
    <col min="3856" max="3856" width="3.5703125" style="1" customWidth="1"/>
    <col min="3857" max="3860" width="2.7109375" style="1" customWidth="1"/>
    <col min="3861" max="3861" width="3.7109375" style="1" customWidth="1"/>
    <col min="3862" max="3862" width="7" style="1" customWidth="1"/>
    <col min="3863" max="3863" width="6.140625" style="1" customWidth="1"/>
    <col min="3864" max="3866" width="2.7109375" style="1" customWidth="1"/>
    <col min="3867" max="3869" width="3.5703125" style="1" customWidth="1"/>
    <col min="3870" max="3870" width="4.140625" style="1" customWidth="1"/>
    <col min="3871" max="3871" width="4" style="1" customWidth="1"/>
    <col min="3872" max="3872" width="3.42578125" style="1" customWidth="1"/>
    <col min="3873" max="3873" width="4.28515625" style="1" customWidth="1"/>
    <col min="3874" max="3874" width="4.85546875" style="1" customWidth="1"/>
    <col min="3875" max="3875" width="5" style="1" customWidth="1"/>
    <col min="3876" max="3876" width="4.7109375" style="1" customWidth="1"/>
    <col min="3877" max="4100" width="9.140625" style="1"/>
    <col min="4101" max="4101" width="7" style="1" customWidth="1"/>
    <col min="4102" max="4102" width="23.28515625" style="1" customWidth="1"/>
    <col min="4103" max="4103" width="24.140625" style="1" customWidth="1"/>
    <col min="4104" max="4104" width="34.42578125" style="1" customWidth="1"/>
    <col min="4105" max="4105" width="7.140625" style="1" customWidth="1"/>
    <col min="4106" max="4111" width="2.7109375" style="1" customWidth="1"/>
    <col min="4112" max="4112" width="3.5703125" style="1" customWidth="1"/>
    <col min="4113" max="4116" width="2.7109375" style="1" customWidth="1"/>
    <col min="4117" max="4117" width="3.7109375" style="1" customWidth="1"/>
    <col min="4118" max="4118" width="7" style="1" customWidth="1"/>
    <col min="4119" max="4119" width="6.140625" style="1" customWidth="1"/>
    <col min="4120" max="4122" width="2.7109375" style="1" customWidth="1"/>
    <col min="4123" max="4125" width="3.5703125" style="1" customWidth="1"/>
    <col min="4126" max="4126" width="4.140625" style="1" customWidth="1"/>
    <col min="4127" max="4127" width="4" style="1" customWidth="1"/>
    <col min="4128" max="4128" width="3.42578125" style="1" customWidth="1"/>
    <col min="4129" max="4129" width="4.28515625" style="1" customWidth="1"/>
    <col min="4130" max="4130" width="4.85546875" style="1" customWidth="1"/>
    <col min="4131" max="4131" width="5" style="1" customWidth="1"/>
    <col min="4132" max="4132" width="4.7109375" style="1" customWidth="1"/>
    <col min="4133" max="4356" width="9.140625" style="1"/>
    <col min="4357" max="4357" width="7" style="1" customWidth="1"/>
    <col min="4358" max="4358" width="23.28515625" style="1" customWidth="1"/>
    <col min="4359" max="4359" width="24.140625" style="1" customWidth="1"/>
    <col min="4360" max="4360" width="34.42578125" style="1" customWidth="1"/>
    <col min="4361" max="4361" width="7.140625" style="1" customWidth="1"/>
    <col min="4362" max="4367" width="2.7109375" style="1" customWidth="1"/>
    <col min="4368" max="4368" width="3.5703125" style="1" customWidth="1"/>
    <col min="4369" max="4372" width="2.7109375" style="1" customWidth="1"/>
    <col min="4373" max="4373" width="3.7109375" style="1" customWidth="1"/>
    <col min="4374" max="4374" width="7" style="1" customWidth="1"/>
    <col min="4375" max="4375" width="6.140625" style="1" customWidth="1"/>
    <col min="4376" max="4378" width="2.7109375" style="1" customWidth="1"/>
    <col min="4379" max="4381" width="3.5703125" style="1" customWidth="1"/>
    <col min="4382" max="4382" width="4.140625" style="1" customWidth="1"/>
    <col min="4383" max="4383" width="4" style="1" customWidth="1"/>
    <col min="4384" max="4384" width="3.42578125" style="1" customWidth="1"/>
    <col min="4385" max="4385" width="4.28515625" style="1" customWidth="1"/>
    <col min="4386" max="4386" width="4.85546875" style="1" customWidth="1"/>
    <col min="4387" max="4387" width="5" style="1" customWidth="1"/>
    <col min="4388" max="4388" width="4.7109375" style="1" customWidth="1"/>
    <col min="4389" max="4612" width="9.140625" style="1"/>
    <col min="4613" max="4613" width="7" style="1" customWidth="1"/>
    <col min="4614" max="4614" width="23.28515625" style="1" customWidth="1"/>
    <col min="4615" max="4615" width="24.140625" style="1" customWidth="1"/>
    <col min="4616" max="4616" width="34.42578125" style="1" customWidth="1"/>
    <col min="4617" max="4617" width="7.140625" style="1" customWidth="1"/>
    <col min="4618" max="4623" width="2.7109375" style="1" customWidth="1"/>
    <col min="4624" max="4624" width="3.5703125" style="1" customWidth="1"/>
    <col min="4625" max="4628" width="2.7109375" style="1" customWidth="1"/>
    <col min="4629" max="4629" width="3.7109375" style="1" customWidth="1"/>
    <col min="4630" max="4630" width="7" style="1" customWidth="1"/>
    <col min="4631" max="4631" width="6.140625" style="1" customWidth="1"/>
    <col min="4632" max="4634" width="2.7109375" style="1" customWidth="1"/>
    <col min="4635" max="4637" width="3.5703125" style="1" customWidth="1"/>
    <col min="4638" max="4638" width="4.140625" style="1" customWidth="1"/>
    <col min="4639" max="4639" width="4" style="1" customWidth="1"/>
    <col min="4640" max="4640" width="3.42578125" style="1" customWidth="1"/>
    <col min="4641" max="4641" width="4.28515625" style="1" customWidth="1"/>
    <col min="4642" max="4642" width="4.85546875" style="1" customWidth="1"/>
    <col min="4643" max="4643" width="5" style="1" customWidth="1"/>
    <col min="4644" max="4644" width="4.7109375" style="1" customWidth="1"/>
    <col min="4645" max="4868" width="9.140625" style="1"/>
    <col min="4869" max="4869" width="7" style="1" customWidth="1"/>
    <col min="4870" max="4870" width="23.28515625" style="1" customWidth="1"/>
    <col min="4871" max="4871" width="24.140625" style="1" customWidth="1"/>
    <col min="4872" max="4872" width="34.42578125" style="1" customWidth="1"/>
    <col min="4873" max="4873" width="7.140625" style="1" customWidth="1"/>
    <col min="4874" max="4879" width="2.7109375" style="1" customWidth="1"/>
    <col min="4880" max="4880" width="3.5703125" style="1" customWidth="1"/>
    <col min="4881" max="4884" width="2.7109375" style="1" customWidth="1"/>
    <col min="4885" max="4885" width="3.7109375" style="1" customWidth="1"/>
    <col min="4886" max="4886" width="7" style="1" customWidth="1"/>
    <col min="4887" max="4887" width="6.140625" style="1" customWidth="1"/>
    <col min="4888" max="4890" width="2.7109375" style="1" customWidth="1"/>
    <col min="4891" max="4893" width="3.5703125" style="1" customWidth="1"/>
    <col min="4894" max="4894" width="4.140625" style="1" customWidth="1"/>
    <col min="4895" max="4895" width="4" style="1" customWidth="1"/>
    <col min="4896" max="4896" width="3.42578125" style="1" customWidth="1"/>
    <col min="4897" max="4897" width="4.28515625" style="1" customWidth="1"/>
    <col min="4898" max="4898" width="4.85546875" style="1" customWidth="1"/>
    <col min="4899" max="4899" width="5" style="1" customWidth="1"/>
    <col min="4900" max="4900" width="4.7109375" style="1" customWidth="1"/>
    <col min="4901" max="5124" width="9.140625" style="1"/>
    <col min="5125" max="5125" width="7" style="1" customWidth="1"/>
    <col min="5126" max="5126" width="23.28515625" style="1" customWidth="1"/>
    <col min="5127" max="5127" width="24.140625" style="1" customWidth="1"/>
    <col min="5128" max="5128" width="34.42578125" style="1" customWidth="1"/>
    <col min="5129" max="5129" width="7.140625" style="1" customWidth="1"/>
    <col min="5130" max="5135" width="2.7109375" style="1" customWidth="1"/>
    <col min="5136" max="5136" width="3.5703125" style="1" customWidth="1"/>
    <col min="5137" max="5140" width="2.7109375" style="1" customWidth="1"/>
    <col min="5141" max="5141" width="3.7109375" style="1" customWidth="1"/>
    <col min="5142" max="5142" width="7" style="1" customWidth="1"/>
    <col min="5143" max="5143" width="6.140625" style="1" customWidth="1"/>
    <col min="5144" max="5146" width="2.7109375" style="1" customWidth="1"/>
    <col min="5147" max="5149" width="3.5703125" style="1" customWidth="1"/>
    <col min="5150" max="5150" width="4.140625" style="1" customWidth="1"/>
    <col min="5151" max="5151" width="4" style="1" customWidth="1"/>
    <col min="5152" max="5152" width="3.42578125" style="1" customWidth="1"/>
    <col min="5153" max="5153" width="4.28515625" style="1" customWidth="1"/>
    <col min="5154" max="5154" width="4.85546875" style="1" customWidth="1"/>
    <col min="5155" max="5155" width="5" style="1" customWidth="1"/>
    <col min="5156" max="5156" width="4.7109375" style="1" customWidth="1"/>
    <col min="5157" max="5380" width="9.140625" style="1"/>
    <col min="5381" max="5381" width="7" style="1" customWidth="1"/>
    <col min="5382" max="5382" width="23.28515625" style="1" customWidth="1"/>
    <col min="5383" max="5383" width="24.140625" style="1" customWidth="1"/>
    <col min="5384" max="5384" width="34.42578125" style="1" customWidth="1"/>
    <col min="5385" max="5385" width="7.140625" style="1" customWidth="1"/>
    <col min="5386" max="5391" width="2.7109375" style="1" customWidth="1"/>
    <col min="5392" max="5392" width="3.5703125" style="1" customWidth="1"/>
    <col min="5393" max="5396" width="2.7109375" style="1" customWidth="1"/>
    <col min="5397" max="5397" width="3.7109375" style="1" customWidth="1"/>
    <col min="5398" max="5398" width="7" style="1" customWidth="1"/>
    <col min="5399" max="5399" width="6.140625" style="1" customWidth="1"/>
    <col min="5400" max="5402" width="2.7109375" style="1" customWidth="1"/>
    <col min="5403" max="5405" width="3.5703125" style="1" customWidth="1"/>
    <col min="5406" max="5406" width="4.140625" style="1" customWidth="1"/>
    <col min="5407" max="5407" width="4" style="1" customWidth="1"/>
    <col min="5408" max="5408" width="3.42578125" style="1" customWidth="1"/>
    <col min="5409" max="5409" width="4.28515625" style="1" customWidth="1"/>
    <col min="5410" max="5410" width="4.85546875" style="1" customWidth="1"/>
    <col min="5411" max="5411" width="5" style="1" customWidth="1"/>
    <col min="5412" max="5412" width="4.7109375" style="1" customWidth="1"/>
    <col min="5413" max="5636" width="9.140625" style="1"/>
    <col min="5637" max="5637" width="7" style="1" customWidth="1"/>
    <col min="5638" max="5638" width="23.28515625" style="1" customWidth="1"/>
    <col min="5639" max="5639" width="24.140625" style="1" customWidth="1"/>
    <col min="5640" max="5640" width="34.42578125" style="1" customWidth="1"/>
    <col min="5641" max="5641" width="7.140625" style="1" customWidth="1"/>
    <col min="5642" max="5647" width="2.7109375" style="1" customWidth="1"/>
    <col min="5648" max="5648" width="3.5703125" style="1" customWidth="1"/>
    <col min="5649" max="5652" width="2.7109375" style="1" customWidth="1"/>
    <col min="5653" max="5653" width="3.7109375" style="1" customWidth="1"/>
    <col min="5654" max="5654" width="7" style="1" customWidth="1"/>
    <col min="5655" max="5655" width="6.140625" style="1" customWidth="1"/>
    <col min="5656" max="5658" width="2.7109375" style="1" customWidth="1"/>
    <col min="5659" max="5661" width="3.5703125" style="1" customWidth="1"/>
    <col min="5662" max="5662" width="4.140625" style="1" customWidth="1"/>
    <col min="5663" max="5663" width="4" style="1" customWidth="1"/>
    <col min="5664" max="5664" width="3.42578125" style="1" customWidth="1"/>
    <col min="5665" max="5665" width="4.28515625" style="1" customWidth="1"/>
    <col min="5666" max="5666" width="4.85546875" style="1" customWidth="1"/>
    <col min="5667" max="5667" width="5" style="1" customWidth="1"/>
    <col min="5668" max="5668" width="4.7109375" style="1" customWidth="1"/>
    <col min="5669" max="5892" width="9.140625" style="1"/>
    <col min="5893" max="5893" width="7" style="1" customWidth="1"/>
    <col min="5894" max="5894" width="23.28515625" style="1" customWidth="1"/>
    <col min="5895" max="5895" width="24.140625" style="1" customWidth="1"/>
    <col min="5896" max="5896" width="34.42578125" style="1" customWidth="1"/>
    <col min="5897" max="5897" width="7.140625" style="1" customWidth="1"/>
    <col min="5898" max="5903" width="2.7109375" style="1" customWidth="1"/>
    <col min="5904" max="5904" width="3.5703125" style="1" customWidth="1"/>
    <col min="5905" max="5908" width="2.7109375" style="1" customWidth="1"/>
    <col min="5909" max="5909" width="3.7109375" style="1" customWidth="1"/>
    <col min="5910" max="5910" width="7" style="1" customWidth="1"/>
    <col min="5911" max="5911" width="6.140625" style="1" customWidth="1"/>
    <col min="5912" max="5914" width="2.7109375" style="1" customWidth="1"/>
    <col min="5915" max="5917" width="3.5703125" style="1" customWidth="1"/>
    <col min="5918" max="5918" width="4.140625" style="1" customWidth="1"/>
    <col min="5919" max="5919" width="4" style="1" customWidth="1"/>
    <col min="5920" max="5920" width="3.42578125" style="1" customWidth="1"/>
    <col min="5921" max="5921" width="4.28515625" style="1" customWidth="1"/>
    <col min="5922" max="5922" width="4.85546875" style="1" customWidth="1"/>
    <col min="5923" max="5923" width="5" style="1" customWidth="1"/>
    <col min="5924" max="5924" width="4.7109375" style="1" customWidth="1"/>
    <col min="5925" max="6148" width="9.140625" style="1"/>
    <col min="6149" max="6149" width="7" style="1" customWidth="1"/>
    <col min="6150" max="6150" width="23.28515625" style="1" customWidth="1"/>
    <col min="6151" max="6151" width="24.140625" style="1" customWidth="1"/>
    <col min="6152" max="6152" width="34.42578125" style="1" customWidth="1"/>
    <col min="6153" max="6153" width="7.140625" style="1" customWidth="1"/>
    <col min="6154" max="6159" width="2.7109375" style="1" customWidth="1"/>
    <col min="6160" max="6160" width="3.5703125" style="1" customWidth="1"/>
    <col min="6161" max="6164" width="2.7109375" style="1" customWidth="1"/>
    <col min="6165" max="6165" width="3.7109375" style="1" customWidth="1"/>
    <col min="6166" max="6166" width="7" style="1" customWidth="1"/>
    <col min="6167" max="6167" width="6.140625" style="1" customWidth="1"/>
    <col min="6168" max="6170" width="2.7109375" style="1" customWidth="1"/>
    <col min="6171" max="6173" width="3.5703125" style="1" customWidth="1"/>
    <col min="6174" max="6174" width="4.140625" style="1" customWidth="1"/>
    <col min="6175" max="6175" width="4" style="1" customWidth="1"/>
    <col min="6176" max="6176" width="3.42578125" style="1" customWidth="1"/>
    <col min="6177" max="6177" width="4.28515625" style="1" customWidth="1"/>
    <col min="6178" max="6178" width="4.85546875" style="1" customWidth="1"/>
    <col min="6179" max="6179" width="5" style="1" customWidth="1"/>
    <col min="6180" max="6180" width="4.7109375" style="1" customWidth="1"/>
    <col min="6181" max="6404" width="9.140625" style="1"/>
    <col min="6405" max="6405" width="7" style="1" customWidth="1"/>
    <col min="6406" max="6406" width="23.28515625" style="1" customWidth="1"/>
    <col min="6407" max="6407" width="24.140625" style="1" customWidth="1"/>
    <col min="6408" max="6408" width="34.42578125" style="1" customWidth="1"/>
    <col min="6409" max="6409" width="7.140625" style="1" customWidth="1"/>
    <col min="6410" max="6415" width="2.7109375" style="1" customWidth="1"/>
    <col min="6416" max="6416" width="3.5703125" style="1" customWidth="1"/>
    <col min="6417" max="6420" width="2.7109375" style="1" customWidth="1"/>
    <col min="6421" max="6421" width="3.7109375" style="1" customWidth="1"/>
    <col min="6422" max="6422" width="7" style="1" customWidth="1"/>
    <col min="6423" max="6423" width="6.140625" style="1" customWidth="1"/>
    <col min="6424" max="6426" width="2.7109375" style="1" customWidth="1"/>
    <col min="6427" max="6429" width="3.5703125" style="1" customWidth="1"/>
    <col min="6430" max="6430" width="4.140625" style="1" customWidth="1"/>
    <col min="6431" max="6431" width="4" style="1" customWidth="1"/>
    <col min="6432" max="6432" width="3.42578125" style="1" customWidth="1"/>
    <col min="6433" max="6433" width="4.28515625" style="1" customWidth="1"/>
    <col min="6434" max="6434" width="4.85546875" style="1" customWidth="1"/>
    <col min="6435" max="6435" width="5" style="1" customWidth="1"/>
    <col min="6436" max="6436" width="4.7109375" style="1" customWidth="1"/>
    <col min="6437" max="6660" width="9.140625" style="1"/>
    <col min="6661" max="6661" width="7" style="1" customWidth="1"/>
    <col min="6662" max="6662" width="23.28515625" style="1" customWidth="1"/>
    <col min="6663" max="6663" width="24.140625" style="1" customWidth="1"/>
    <col min="6664" max="6664" width="34.42578125" style="1" customWidth="1"/>
    <col min="6665" max="6665" width="7.140625" style="1" customWidth="1"/>
    <col min="6666" max="6671" width="2.7109375" style="1" customWidth="1"/>
    <col min="6672" max="6672" width="3.5703125" style="1" customWidth="1"/>
    <col min="6673" max="6676" width="2.7109375" style="1" customWidth="1"/>
    <col min="6677" max="6677" width="3.7109375" style="1" customWidth="1"/>
    <col min="6678" max="6678" width="7" style="1" customWidth="1"/>
    <col min="6679" max="6679" width="6.140625" style="1" customWidth="1"/>
    <col min="6680" max="6682" width="2.7109375" style="1" customWidth="1"/>
    <col min="6683" max="6685" width="3.5703125" style="1" customWidth="1"/>
    <col min="6686" max="6686" width="4.140625" style="1" customWidth="1"/>
    <col min="6687" max="6687" width="4" style="1" customWidth="1"/>
    <col min="6688" max="6688" width="3.42578125" style="1" customWidth="1"/>
    <col min="6689" max="6689" width="4.28515625" style="1" customWidth="1"/>
    <col min="6690" max="6690" width="4.85546875" style="1" customWidth="1"/>
    <col min="6691" max="6691" width="5" style="1" customWidth="1"/>
    <col min="6692" max="6692" width="4.7109375" style="1" customWidth="1"/>
    <col min="6693" max="6916" width="9.140625" style="1"/>
    <col min="6917" max="6917" width="7" style="1" customWidth="1"/>
    <col min="6918" max="6918" width="23.28515625" style="1" customWidth="1"/>
    <col min="6919" max="6919" width="24.140625" style="1" customWidth="1"/>
    <col min="6920" max="6920" width="34.42578125" style="1" customWidth="1"/>
    <col min="6921" max="6921" width="7.140625" style="1" customWidth="1"/>
    <col min="6922" max="6927" width="2.7109375" style="1" customWidth="1"/>
    <col min="6928" max="6928" width="3.5703125" style="1" customWidth="1"/>
    <col min="6929" max="6932" width="2.7109375" style="1" customWidth="1"/>
    <col min="6933" max="6933" width="3.7109375" style="1" customWidth="1"/>
    <col min="6934" max="6934" width="7" style="1" customWidth="1"/>
    <col min="6935" max="6935" width="6.140625" style="1" customWidth="1"/>
    <col min="6936" max="6938" width="2.7109375" style="1" customWidth="1"/>
    <col min="6939" max="6941" width="3.5703125" style="1" customWidth="1"/>
    <col min="6942" max="6942" width="4.140625" style="1" customWidth="1"/>
    <col min="6943" max="6943" width="4" style="1" customWidth="1"/>
    <col min="6944" max="6944" width="3.42578125" style="1" customWidth="1"/>
    <col min="6945" max="6945" width="4.28515625" style="1" customWidth="1"/>
    <col min="6946" max="6946" width="4.85546875" style="1" customWidth="1"/>
    <col min="6947" max="6947" width="5" style="1" customWidth="1"/>
    <col min="6948" max="6948" width="4.7109375" style="1" customWidth="1"/>
    <col min="6949" max="7172" width="9.140625" style="1"/>
    <col min="7173" max="7173" width="7" style="1" customWidth="1"/>
    <col min="7174" max="7174" width="23.28515625" style="1" customWidth="1"/>
    <col min="7175" max="7175" width="24.140625" style="1" customWidth="1"/>
    <col min="7176" max="7176" width="34.42578125" style="1" customWidth="1"/>
    <col min="7177" max="7177" width="7.140625" style="1" customWidth="1"/>
    <col min="7178" max="7183" width="2.7109375" style="1" customWidth="1"/>
    <col min="7184" max="7184" width="3.5703125" style="1" customWidth="1"/>
    <col min="7185" max="7188" width="2.7109375" style="1" customWidth="1"/>
    <col min="7189" max="7189" width="3.7109375" style="1" customWidth="1"/>
    <col min="7190" max="7190" width="7" style="1" customWidth="1"/>
    <col min="7191" max="7191" width="6.140625" style="1" customWidth="1"/>
    <col min="7192" max="7194" width="2.7109375" style="1" customWidth="1"/>
    <col min="7195" max="7197" width="3.5703125" style="1" customWidth="1"/>
    <col min="7198" max="7198" width="4.140625" style="1" customWidth="1"/>
    <col min="7199" max="7199" width="4" style="1" customWidth="1"/>
    <col min="7200" max="7200" width="3.42578125" style="1" customWidth="1"/>
    <col min="7201" max="7201" width="4.28515625" style="1" customWidth="1"/>
    <col min="7202" max="7202" width="4.85546875" style="1" customWidth="1"/>
    <col min="7203" max="7203" width="5" style="1" customWidth="1"/>
    <col min="7204" max="7204" width="4.7109375" style="1" customWidth="1"/>
    <col min="7205" max="7428" width="9.140625" style="1"/>
    <col min="7429" max="7429" width="7" style="1" customWidth="1"/>
    <col min="7430" max="7430" width="23.28515625" style="1" customWidth="1"/>
    <col min="7431" max="7431" width="24.140625" style="1" customWidth="1"/>
    <col min="7432" max="7432" width="34.42578125" style="1" customWidth="1"/>
    <col min="7433" max="7433" width="7.140625" style="1" customWidth="1"/>
    <col min="7434" max="7439" width="2.7109375" style="1" customWidth="1"/>
    <col min="7440" max="7440" width="3.5703125" style="1" customWidth="1"/>
    <col min="7441" max="7444" width="2.7109375" style="1" customWidth="1"/>
    <col min="7445" max="7445" width="3.7109375" style="1" customWidth="1"/>
    <col min="7446" max="7446" width="7" style="1" customWidth="1"/>
    <col min="7447" max="7447" width="6.140625" style="1" customWidth="1"/>
    <col min="7448" max="7450" width="2.7109375" style="1" customWidth="1"/>
    <col min="7451" max="7453" width="3.5703125" style="1" customWidth="1"/>
    <col min="7454" max="7454" width="4.140625" style="1" customWidth="1"/>
    <col min="7455" max="7455" width="4" style="1" customWidth="1"/>
    <col min="7456" max="7456" width="3.42578125" style="1" customWidth="1"/>
    <col min="7457" max="7457" width="4.28515625" style="1" customWidth="1"/>
    <col min="7458" max="7458" width="4.85546875" style="1" customWidth="1"/>
    <col min="7459" max="7459" width="5" style="1" customWidth="1"/>
    <col min="7460" max="7460" width="4.7109375" style="1" customWidth="1"/>
    <col min="7461" max="7684" width="9.140625" style="1"/>
    <col min="7685" max="7685" width="7" style="1" customWidth="1"/>
    <col min="7686" max="7686" width="23.28515625" style="1" customWidth="1"/>
    <col min="7687" max="7687" width="24.140625" style="1" customWidth="1"/>
    <col min="7688" max="7688" width="34.42578125" style="1" customWidth="1"/>
    <col min="7689" max="7689" width="7.140625" style="1" customWidth="1"/>
    <col min="7690" max="7695" width="2.7109375" style="1" customWidth="1"/>
    <col min="7696" max="7696" width="3.5703125" style="1" customWidth="1"/>
    <col min="7697" max="7700" width="2.7109375" style="1" customWidth="1"/>
    <col min="7701" max="7701" width="3.7109375" style="1" customWidth="1"/>
    <col min="7702" max="7702" width="7" style="1" customWidth="1"/>
    <col min="7703" max="7703" width="6.140625" style="1" customWidth="1"/>
    <col min="7704" max="7706" width="2.7109375" style="1" customWidth="1"/>
    <col min="7707" max="7709" width="3.5703125" style="1" customWidth="1"/>
    <col min="7710" max="7710" width="4.140625" style="1" customWidth="1"/>
    <col min="7711" max="7711" width="4" style="1" customWidth="1"/>
    <col min="7712" max="7712" width="3.42578125" style="1" customWidth="1"/>
    <col min="7713" max="7713" width="4.28515625" style="1" customWidth="1"/>
    <col min="7714" max="7714" width="4.85546875" style="1" customWidth="1"/>
    <col min="7715" max="7715" width="5" style="1" customWidth="1"/>
    <col min="7716" max="7716" width="4.7109375" style="1" customWidth="1"/>
    <col min="7717" max="7940" width="9.140625" style="1"/>
    <col min="7941" max="7941" width="7" style="1" customWidth="1"/>
    <col min="7942" max="7942" width="23.28515625" style="1" customWidth="1"/>
    <col min="7943" max="7943" width="24.140625" style="1" customWidth="1"/>
    <col min="7944" max="7944" width="34.42578125" style="1" customWidth="1"/>
    <col min="7945" max="7945" width="7.140625" style="1" customWidth="1"/>
    <col min="7946" max="7951" width="2.7109375" style="1" customWidth="1"/>
    <col min="7952" max="7952" width="3.5703125" style="1" customWidth="1"/>
    <col min="7953" max="7956" width="2.7109375" style="1" customWidth="1"/>
    <col min="7957" max="7957" width="3.7109375" style="1" customWidth="1"/>
    <col min="7958" max="7958" width="7" style="1" customWidth="1"/>
    <col min="7959" max="7959" width="6.140625" style="1" customWidth="1"/>
    <col min="7960" max="7962" width="2.7109375" style="1" customWidth="1"/>
    <col min="7963" max="7965" width="3.5703125" style="1" customWidth="1"/>
    <col min="7966" max="7966" width="4.140625" style="1" customWidth="1"/>
    <col min="7967" max="7967" width="4" style="1" customWidth="1"/>
    <col min="7968" max="7968" width="3.42578125" style="1" customWidth="1"/>
    <col min="7969" max="7969" width="4.28515625" style="1" customWidth="1"/>
    <col min="7970" max="7970" width="4.85546875" style="1" customWidth="1"/>
    <col min="7971" max="7971" width="5" style="1" customWidth="1"/>
    <col min="7972" max="7972" width="4.7109375" style="1" customWidth="1"/>
    <col min="7973" max="8196" width="9.140625" style="1"/>
    <col min="8197" max="8197" width="7" style="1" customWidth="1"/>
    <col min="8198" max="8198" width="23.28515625" style="1" customWidth="1"/>
    <col min="8199" max="8199" width="24.140625" style="1" customWidth="1"/>
    <col min="8200" max="8200" width="34.42578125" style="1" customWidth="1"/>
    <col min="8201" max="8201" width="7.140625" style="1" customWidth="1"/>
    <col min="8202" max="8207" width="2.7109375" style="1" customWidth="1"/>
    <col min="8208" max="8208" width="3.5703125" style="1" customWidth="1"/>
    <col min="8209" max="8212" width="2.7109375" style="1" customWidth="1"/>
    <col min="8213" max="8213" width="3.7109375" style="1" customWidth="1"/>
    <col min="8214" max="8214" width="7" style="1" customWidth="1"/>
    <col min="8215" max="8215" width="6.140625" style="1" customWidth="1"/>
    <col min="8216" max="8218" width="2.7109375" style="1" customWidth="1"/>
    <col min="8219" max="8221" width="3.5703125" style="1" customWidth="1"/>
    <col min="8222" max="8222" width="4.140625" style="1" customWidth="1"/>
    <col min="8223" max="8223" width="4" style="1" customWidth="1"/>
    <col min="8224" max="8224" width="3.42578125" style="1" customWidth="1"/>
    <col min="8225" max="8225" width="4.28515625" style="1" customWidth="1"/>
    <col min="8226" max="8226" width="4.85546875" style="1" customWidth="1"/>
    <col min="8227" max="8227" width="5" style="1" customWidth="1"/>
    <col min="8228" max="8228" width="4.7109375" style="1" customWidth="1"/>
    <col min="8229" max="8452" width="9.140625" style="1"/>
    <col min="8453" max="8453" width="7" style="1" customWidth="1"/>
    <col min="8454" max="8454" width="23.28515625" style="1" customWidth="1"/>
    <col min="8455" max="8455" width="24.140625" style="1" customWidth="1"/>
    <col min="8456" max="8456" width="34.42578125" style="1" customWidth="1"/>
    <col min="8457" max="8457" width="7.140625" style="1" customWidth="1"/>
    <col min="8458" max="8463" width="2.7109375" style="1" customWidth="1"/>
    <col min="8464" max="8464" width="3.5703125" style="1" customWidth="1"/>
    <col min="8465" max="8468" width="2.7109375" style="1" customWidth="1"/>
    <col min="8469" max="8469" width="3.7109375" style="1" customWidth="1"/>
    <col min="8470" max="8470" width="7" style="1" customWidth="1"/>
    <col min="8471" max="8471" width="6.140625" style="1" customWidth="1"/>
    <col min="8472" max="8474" width="2.7109375" style="1" customWidth="1"/>
    <col min="8475" max="8477" width="3.5703125" style="1" customWidth="1"/>
    <col min="8478" max="8478" width="4.140625" style="1" customWidth="1"/>
    <col min="8479" max="8479" width="4" style="1" customWidth="1"/>
    <col min="8480" max="8480" width="3.42578125" style="1" customWidth="1"/>
    <col min="8481" max="8481" width="4.28515625" style="1" customWidth="1"/>
    <col min="8482" max="8482" width="4.85546875" style="1" customWidth="1"/>
    <col min="8483" max="8483" width="5" style="1" customWidth="1"/>
    <col min="8484" max="8484" width="4.7109375" style="1" customWidth="1"/>
    <col min="8485" max="8708" width="9.140625" style="1"/>
    <col min="8709" max="8709" width="7" style="1" customWidth="1"/>
    <col min="8710" max="8710" width="23.28515625" style="1" customWidth="1"/>
    <col min="8711" max="8711" width="24.140625" style="1" customWidth="1"/>
    <col min="8712" max="8712" width="34.42578125" style="1" customWidth="1"/>
    <col min="8713" max="8713" width="7.140625" style="1" customWidth="1"/>
    <col min="8714" max="8719" width="2.7109375" style="1" customWidth="1"/>
    <col min="8720" max="8720" width="3.5703125" style="1" customWidth="1"/>
    <col min="8721" max="8724" width="2.7109375" style="1" customWidth="1"/>
    <col min="8725" max="8725" width="3.7109375" style="1" customWidth="1"/>
    <col min="8726" max="8726" width="7" style="1" customWidth="1"/>
    <col min="8727" max="8727" width="6.140625" style="1" customWidth="1"/>
    <col min="8728" max="8730" width="2.7109375" style="1" customWidth="1"/>
    <col min="8731" max="8733" width="3.5703125" style="1" customWidth="1"/>
    <col min="8734" max="8734" width="4.140625" style="1" customWidth="1"/>
    <col min="8735" max="8735" width="4" style="1" customWidth="1"/>
    <col min="8736" max="8736" width="3.42578125" style="1" customWidth="1"/>
    <col min="8737" max="8737" width="4.28515625" style="1" customWidth="1"/>
    <col min="8738" max="8738" width="4.85546875" style="1" customWidth="1"/>
    <col min="8739" max="8739" width="5" style="1" customWidth="1"/>
    <col min="8740" max="8740" width="4.7109375" style="1" customWidth="1"/>
    <col min="8741" max="8964" width="9.140625" style="1"/>
    <col min="8965" max="8965" width="7" style="1" customWidth="1"/>
    <col min="8966" max="8966" width="23.28515625" style="1" customWidth="1"/>
    <col min="8967" max="8967" width="24.140625" style="1" customWidth="1"/>
    <col min="8968" max="8968" width="34.42578125" style="1" customWidth="1"/>
    <col min="8969" max="8969" width="7.140625" style="1" customWidth="1"/>
    <col min="8970" max="8975" width="2.7109375" style="1" customWidth="1"/>
    <col min="8976" max="8976" width="3.5703125" style="1" customWidth="1"/>
    <col min="8977" max="8980" width="2.7109375" style="1" customWidth="1"/>
    <col min="8981" max="8981" width="3.7109375" style="1" customWidth="1"/>
    <col min="8982" max="8982" width="7" style="1" customWidth="1"/>
    <col min="8983" max="8983" width="6.140625" style="1" customWidth="1"/>
    <col min="8984" max="8986" width="2.7109375" style="1" customWidth="1"/>
    <col min="8987" max="8989" width="3.5703125" style="1" customWidth="1"/>
    <col min="8990" max="8990" width="4.140625" style="1" customWidth="1"/>
    <col min="8991" max="8991" width="4" style="1" customWidth="1"/>
    <col min="8992" max="8992" width="3.42578125" style="1" customWidth="1"/>
    <col min="8993" max="8993" width="4.28515625" style="1" customWidth="1"/>
    <col min="8994" max="8994" width="4.85546875" style="1" customWidth="1"/>
    <col min="8995" max="8995" width="5" style="1" customWidth="1"/>
    <col min="8996" max="8996" width="4.7109375" style="1" customWidth="1"/>
    <col min="8997" max="9220" width="9.140625" style="1"/>
    <col min="9221" max="9221" width="7" style="1" customWidth="1"/>
    <col min="9222" max="9222" width="23.28515625" style="1" customWidth="1"/>
    <col min="9223" max="9223" width="24.140625" style="1" customWidth="1"/>
    <col min="9224" max="9224" width="34.42578125" style="1" customWidth="1"/>
    <col min="9225" max="9225" width="7.140625" style="1" customWidth="1"/>
    <col min="9226" max="9231" width="2.7109375" style="1" customWidth="1"/>
    <col min="9232" max="9232" width="3.5703125" style="1" customWidth="1"/>
    <col min="9233" max="9236" width="2.7109375" style="1" customWidth="1"/>
    <col min="9237" max="9237" width="3.7109375" style="1" customWidth="1"/>
    <col min="9238" max="9238" width="7" style="1" customWidth="1"/>
    <col min="9239" max="9239" width="6.140625" style="1" customWidth="1"/>
    <col min="9240" max="9242" width="2.7109375" style="1" customWidth="1"/>
    <col min="9243" max="9245" width="3.5703125" style="1" customWidth="1"/>
    <col min="9246" max="9246" width="4.140625" style="1" customWidth="1"/>
    <col min="9247" max="9247" width="4" style="1" customWidth="1"/>
    <col min="9248" max="9248" width="3.42578125" style="1" customWidth="1"/>
    <col min="9249" max="9249" width="4.28515625" style="1" customWidth="1"/>
    <col min="9250" max="9250" width="4.85546875" style="1" customWidth="1"/>
    <col min="9251" max="9251" width="5" style="1" customWidth="1"/>
    <col min="9252" max="9252" width="4.7109375" style="1" customWidth="1"/>
    <col min="9253" max="9476" width="9.140625" style="1"/>
    <col min="9477" max="9477" width="7" style="1" customWidth="1"/>
    <col min="9478" max="9478" width="23.28515625" style="1" customWidth="1"/>
    <col min="9479" max="9479" width="24.140625" style="1" customWidth="1"/>
    <col min="9480" max="9480" width="34.42578125" style="1" customWidth="1"/>
    <col min="9481" max="9481" width="7.140625" style="1" customWidth="1"/>
    <col min="9482" max="9487" width="2.7109375" style="1" customWidth="1"/>
    <col min="9488" max="9488" width="3.5703125" style="1" customWidth="1"/>
    <col min="9489" max="9492" width="2.7109375" style="1" customWidth="1"/>
    <col min="9493" max="9493" width="3.7109375" style="1" customWidth="1"/>
    <col min="9494" max="9494" width="7" style="1" customWidth="1"/>
    <col min="9495" max="9495" width="6.140625" style="1" customWidth="1"/>
    <col min="9496" max="9498" width="2.7109375" style="1" customWidth="1"/>
    <col min="9499" max="9501" width="3.5703125" style="1" customWidth="1"/>
    <col min="9502" max="9502" width="4.140625" style="1" customWidth="1"/>
    <col min="9503" max="9503" width="4" style="1" customWidth="1"/>
    <col min="9504" max="9504" width="3.42578125" style="1" customWidth="1"/>
    <col min="9505" max="9505" width="4.28515625" style="1" customWidth="1"/>
    <col min="9506" max="9506" width="4.85546875" style="1" customWidth="1"/>
    <col min="9507" max="9507" width="5" style="1" customWidth="1"/>
    <col min="9508" max="9508" width="4.7109375" style="1" customWidth="1"/>
    <col min="9509" max="9732" width="9.140625" style="1"/>
    <col min="9733" max="9733" width="7" style="1" customWidth="1"/>
    <col min="9734" max="9734" width="23.28515625" style="1" customWidth="1"/>
    <col min="9735" max="9735" width="24.140625" style="1" customWidth="1"/>
    <col min="9736" max="9736" width="34.42578125" style="1" customWidth="1"/>
    <col min="9737" max="9737" width="7.140625" style="1" customWidth="1"/>
    <col min="9738" max="9743" width="2.7109375" style="1" customWidth="1"/>
    <col min="9744" max="9744" width="3.5703125" style="1" customWidth="1"/>
    <col min="9745" max="9748" width="2.7109375" style="1" customWidth="1"/>
    <col min="9749" max="9749" width="3.7109375" style="1" customWidth="1"/>
    <col min="9750" max="9750" width="7" style="1" customWidth="1"/>
    <col min="9751" max="9751" width="6.140625" style="1" customWidth="1"/>
    <col min="9752" max="9754" width="2.7109375" style="1" customWidth="1"/>
    <col min="9755" max="9757" width="3.5703125" style="1" customWidth="1"/>
    <col min="9758" max="9758" width="4.140625" style="1" customWidth="1"/>
    <col min="9759" max="9759" width="4" style="1" customWidth="1"/>
    <col min="9760" max="9760" width="3.42578125" style="1" customWidth="1"/>
    <col min="9761" max="9761" width="4.28515625" style="1" customWidth="1"/>
    <col min="9762" max="9762" width="4.85546875" style="1" customWidth="1"/>
    <col min="9763" max="9763" width="5" style="1" customWidth="1"/>
    <col min="9764" max="9764" width="4.7109375" style="1" customWidth="1"/>
    <col min="9765" max="9988" width="9.140625" style="1"/>
    <col min="9989" max="9989" width="7" style="1" customWidth="1"/>
    <col min="9990" max="9990" width="23.28515625" style="1" customWidth="1"/>
    <col min="9991" max="9991" width="24.140625" style="1" customWidth="1"/>
    <col min="9992" max="9992" width="34.42578125" style="1" customWidth="1"/>
    <col min="9993" max="9993" width="7.140625" style="1" customWidth="1"/>
    <col min="9994" max="9999" width="2.7109375" style="1" customWidth="1"/>
    <col min="10000" max="10000" width="3.5703125" style="1" customWidth="1"/>
    <col min="10001" max="10004" width="2.7109375" style="1" customWidth="1"/>
    <col min="10005" max="10005" width="3.7109375" style="1" customWidth="1"/>
    <col min="10006" max="10006" width="7" style="1" customWidth="1"/>
    <col min="10007" max="10007" width="6.140625" style="1" customWidth="1"/>
    <col min="10008" max="10010" width="2.7109375" style="1" customWidth="1"/>
    <col min="10011" max="10013" width="3.5703125" style="1" customWidth="1"/>
    <col min="10014" max="10014" width="4.140625" style="1" customWidth="1"/>
    <col min="10015" max="10015" width="4" style="1" customWidth="1"/>
    <col min="10016" max="10016" width="3.42578125" style="1" customWidth="1"/>
    <col min="10017" max="10017" width="4.28515625" style="1" customWidth="1"/>
    <col min="10018" max="10018" width="4.85546875" style="1" customWidth="1"/>
    <col min="10019" max="10019" width="5" style="1" customWidth="1"/>
    <col min="10020" max="10020" width="4.7109375" style="1" customWidth="1"/>
    <col min="10021" max="10244" width="9.140625" style="1"/>
    <col min="10245" max="10245" width="7" style="1" customWidth="1"/>
    <col min="10246" max="10246" width="23.28515625" style="1" customWidth="1"/>
    <col min="10247" max="10247" width="24.140625" style="1" customWidth="1"/>
    <col min="10248" max="10248" width="34.42578125" style="1" customWidth="1"/>
    <col min="10249" max="10249" width="7.140625" style="1" customWidth="1"/>
    <col min="10250" max="10255" width="2.7109375" style="1" customWidth="1"/>
    <col min="10256" max="10256" width="3.5703125" style="1" customWidth="1"/>
    <col min="10257" max="10260" width="2.7109375" style="1" customWidth="1"/>
    <col min="10261" max="10261" width="3.7109375" style="1" customWidth="1"/>
    <col min="10262" max="10262" width="7" style="1" customWidth="1"/>
    <col min="10263" max="10263" width="6.140625" style="1" customWidth="1"/>
    <col min="10264" max="10266" width="2.7109375" style="1" customWidth="1"/>
    <col min="10267" max="10269" width="3.5703125" style="1" customWidth="1"/>
    <col min="10270" max="10270" width="4.140625" style="1" customWidth="1"/>
    <col min="10271" max="10271" width="4" style="1" customWidth="1"/>
    <col min="10272" max="10272" width="3.42578125" style="1" customWidth="1"/>
    <col min="10273" max="10273" width="4.28515625" style="1" customWidth="1"/>
    <col min="10274" max="10274" width="4.85546875" style="1" customWidth="1"/>
    <col min="10275" max="10275" width="5" style="1" customWidth="1"/>
    <col min="10276" max="10276" width="4.7109375" style="1" customWidth="1"/>
    <col min="10277" max="10500" width="9.140625" style="1"/>
    <col min="10501" max="10501" width="7" style="1" customWidth="1"/>
    <col min="10502" max="10502" width="23.28515625" style="1" customWidth="1"/>
    <col min="10503" max="10503" width="24.140625" style="1" customWidth="1"/>
    <col min="10504" max="10504" width="34.42578125" style="1" customWidth="1"/>
    <col min="10505" max="10505" width="7.140625" style="1" customWidth="1"/>
    <col min="10506" max="10511" width="2.7109375" style="1" customWidth="1"/>
    <col min="10512" max="10512" width="3.5703125" style="1" customWidth="1"/>
    <col min="10513" max="10516" width="2.7109375" style="1" customWidth="1"/>
    <col min="10517" max="10517" width="3.7109375" style="1" customWidth="1"/>
    <col min="10518" max="10518" width="7" style="1" customWidth="1"/>
    <col min="10519" max="10519" width="6.140625" style="1" customWidth="1"/>
    <col min="10520" max="10522" width="2.7109375" style="1" customWidth="1"/>
    <col min="10523" max="10525" width="3.5703125" style="1" customWidth="1"/>
    <col min="10526" max="10526" width="4.140625" style="1" customWidth="1"/>
    <col min="10527" max="10527" width="4" style="1" customWidth="1"/>
    <col min="10528" max="10528" width="3.42578125" style="1" customWidth="1"/>
    <col min="10529" max="10529" width="4.28515625" style="1" customWidth="1"/>
    <col min="10530" max="10530" width="4.85546875" style="1" customWidth="1"/>
    <col min="10531" max="10531" width="5" style="1" customWidth="1"/>
    <col min="10532" max="10532" width="4.7109375" style="1" customWidth="1"/>
    <col min="10533" max="10756" width="9.140625" style="1"/>
    <col min="10757" max="10757" width="7" style="1" customWidth="1"/>
    <col min="10758" max="10758" width="23.28515625" style="1" customWidth="1"/>
    <col min="10759" max="10759" width="24.140625" style="1" customWidth="1"/>
    <col min="10760" max="10760" width="34.42578125" style="1" customWidth="1"/>
    <col min="10761" max="10761" width="7.140625" style="1" customWidth="1"/>
    <col min="10762" max="10767" width="2.7109375" style="1" customWidth="1"/>
    <col min="10768" max="10768" width="3.5703125" style="1" customWidth="1"/>
    <col min="10769" max="10772" width="2.7109375" style="1" customWidth="1"/>
    <col min="10773" max="10773" width="3.7109375" style="1" customWidth="1"/>
    <col min="10774" max="10774" width="7" style="1" customWidth="1"/>
    <col min="10775" max="10775" width="6.140625" style="1" customWidth="1"/>
    <col min="10776" max="10778" width="2.7109375" style="1" customWidth="1"/>
    <col min="10779" max="10781" width="3.5703125" style="1" customWidth="1"/>
    <col min="10782" max="10782" width="4.140625" style="1" customWidth="1"/>
    <col min="10783" max="10783" width="4" style="1" customWidth="1"/>
    <col min="10784" max="10784" width="3.42578125" style="1" customWidth="1"/>
    <col min="10785" max="10785" width="4.28515625" style="1" customWidth="1"/>
    <col min="10786" max="10786" width="4.85546875" style="1" customWidth="1"/>
    <col min="10787" max="10787" width="5" style="1" customWidth="1"/>
    <col min="10788" max="10788" width="4.7109375" style="1" customWidth="1"/>
    <col min="10789" max="11012" width="9.140625" style="1"/>
    <col min="11013" max="11013" width="7" style="1" customWidth="1"/>
    <col min="11014" max="11014" width="23.28515625" style="1" customWidth="1"/>
    <col min="11015" max="11015" width="24.140625" style="1" customWidth="1"/>
    <col min="11016" max="11016" width="34.42578125" style="1" customWidth="1"/>
    <col min="11017" max="11017" width="7.140625" style="1" customWidth="1"/>
    <col min="11018" max="11023" width="2.7109375" style="1" customWidth="1"/>
    <col min="11024" max="11024" width="3.5703125" style="1" customWidth="1"/>
    <col min="11025" max="11028" width="2.7109375" style="1" customWidth="1"/>
    <col min="11029" max="11029" width="3.7109375" style="1" customWidth="1"/>
    <col min="11030" max="11030" width="7" style="1" customWidth="1"/>
    <col min="11031" max="11031" width="6.140625" style="1" customWidth="1"/>
    <col min="11032" max="11034" width="2.7109375" style="1" customWidth="1"/>
    <col min="11035" max="11037" width="3.5703125" style="1" customWidth="1"/>
    <col min="11038" max="11038" width="4.140625" style="1" customWidth="1"/>
    <col min="11039" max="11039" width="4" style="1" customWidth="1"/>
    <col min="11040" max="11040" width="3.42578125" style="1" customWidth="1"/>
    <col min="11041" max="11041" width="4.28515625" style="1" customWidth="1"/>
    <col min="11042" max="11042" width="4.85546875" style="1" customWidth="1"/>
    <col min="11043" max="11043" width="5" style="1" customWidth="1"/>
    <col min="11044" max="11044" width="4.7109375" style="1" customWidth="1"/>
    <col min="11045" max="11268" width="9.140625" style="1"/>
    <col min="11269" max="11269" width="7" style="1" customWidth="1"/>
    <col min="11270" max="11270" width="23.28515625" style="1" customWidth="1"/>
    <col min="11271" max="11271" width="24.140625" style="1" customWidth="1"/>
    <col min="11272" max="11272" width="34.42578125" style="1" customWidth="1"/>
    <col min="11273" max="11273" width="7.140625" style="1" customWidth="1"/>
    <col min="11274" max="11279" width="2.7109375" style="1" customWidth="1"/>
    <col min="11280" max="11280" width="3.5703125" style="1" customWidth="1"/>
    <col min="11281" max="11284" width="2.7109375" style="1" customWidth="1"/>
    <col min="11285" max="11285" width="3.7109375" style="1" customWidth="1"/>
    <col min="11286" max="11286" width="7" style="1" customWidth="1"/>
    <col min="11287" max="11287" width="6.140625" style="1" customWidth="1"/>
    <col min="11288" max="11290" width="2.7109375" style="1" customWidth="1"/>
    <col min="11291" max="11293" width="3.5703125" style="1" customWidth="1"/>
    <col min="11294" max="11294" width="4.140625" style="1" customWidth="1"/>
    <col min="11295" max="11295" width="4" style="1" customWidth="1"/>
    <col min="11296" max="11296" width="3.42578125" style="1" customWidth="1"/>
    <col min="11297" max="11297" width="4.28515625" style="1" customWidth="1"/>
    <col min="11298" max="11298" width="4.85546875" style="1" customWidth="1"/>
    <col min="11299" max="11299" width="5" style="1" customWidth="1"/>
    <col min="11300" max="11300" width="4.7109375" style="1" customWidth="1"/>
    <col min="11301" max="11524" width="9.140625" style="1"/>
    <col min="11525" max="11525" width="7" style="1" customWidth="1"/>
    <col min="11526" max="11526" width="23.28515625" style="1" customWidth="1"/>
    <col min="11527" max="11527" width="24.140625" style="1" customWidth="1"/>
    <col min="11528" max="11528" width="34.42578125" style="1" customWidth="1"/>
    <col min="11529" max="11529" width="7.140625" style="1" customWidth="1"/>
    <col min="11530" max="11535" width="2.7109375" style="1" customWidth="1"/>
    <col min="11536" max="11536" width="3.5703125" style="1" customWidth="1"/>
    <col min="11537" max="11540" width="2.7109375" style="1" customWidth="1"/>
    <col min="11541" max="11541" width="3.7109375" style="1" customWidth="1"/>
    <col min="11542" max="11542" width="7" style="1" customWidth="1"/>
    <col min="11543" max="11543" width="6.140625" style="1" customWidth="1"/>
    <col min="11544" max="11546" width="2.7109375" style="1" customWidth="1"/>
    <col min="11547" max="11549" width="3.5703125" style="1" customWidth="1"/>
    <col min="11550" max="11550" width="4.140625" style="1" customWidth="1"/>
    <col min="11551" max="11551" width="4" style="1" customWidth="1"/>
    <col min="11552" max="11552" width="3.42578125" style="1" customWidth="1"/>
    <col min="11553" max="11553" width="4.28515625" style="1" customWidth="1"/>
    <col min="11554" max="11554" width="4.85546875" style="1" customWidth="1"/>
    <col min="11555" max="11555" width="5" style="1" customWidth="1"/>
    <col min="11556" max="11556" width="4.7109375" style="1" customWidth="1"/>
    <col min="11557" max="11780" width="9.140625" style="1"/>
    <col min="11781" max="11781" width="7" style="1" customWidth="1"/>
    <col min="11782" max="11782" width="23.28515625" style="1" customWidth="1"/>
    <col min="11783" max="11783" width="24.140625" style="1" customWidth="1"/>
    <col min="11784" max="11784" width="34.42578125" style="1" customWidth="1"/>
    <col min="11785" max="11785" width="7.140625" style="1" customWidth="1"/>
    <col min="11786" max="11791" width="2.7109375" style="1" customWidth="1"/>
    <col min="11792" max="11792" width="3.5703125" style="1" customWidth="1"/>
    <col min="11793" max="11796" width="2.7109375" style="1" customWidth="1"/>
    <col min="11797" max="11797" width="3.7109375" style="1" customWidth="1"/>
    <col min="11798" max="11798" width="7" style="1" customWidth="1"/>
    <col min="11799" max="11799" width="6.140625" style="1" customWidth="1"/>
    <col min="11800" max="11802" width="2.7109375" style="1" customWidth="1"/>
    <col min="11803" max="11805" width="3.5703125" style="1" customWidth="1"/>
    <col min="11806" max="11806" width="4.140625" style="1" customWidth="1"/>
    <col min="11807" max="11807" width="4" style="1" customWidth="1"/>
    <col min="11808" max="11808" width="3.42578125" style="1" customWidth="1"/>
    <col min="11809" max="11809" width="4.28515625" style="1" customWidth="1"/>
    <col min="11810" max="11810" width="4.85546875" style="1" customWidth="1"/>
    <col min="11811" max="11811" width="5" style="1" customWidth="1"/>
    <col min="11812" max="11812" width="4.7109375" style="1" customWidth="1"/>
    <col min="11813" max="12036" width="9.140625" style="1"/>
    <col min="12037" max="12037" width="7" style="1" customWidth="1"/>
    <col min="12038" max="12038" width="23.28515625" style="1" customWidth="1"/>
    <col min="12039" max="12039" width="24.140625" style="1" customWidth="1"/>
    <col min="12040" max="12040" width="34.42578125" style="1" customWidth="1"/>
    <col min="12041" max="12041" width="7.140625" style="1" customWidth="1"/>
    <col min="12042" max="12047" width="2.7109375" style="1" customWidth="1"/>
    <col min="12048" max="12048" width="3.5703125" style="1" customWidth="1"/>
    <col min="12049" max="12052" width="2.7109375" style="1" customWidth="1"/>
    <col min="12053" max="12053" width="3.7109375" style="1" customWidth="1"/>
    <col min="12054" max="12054" width="7" style="1" customWidth="1"/>
    <col min="12055" max="12055" width="6.140625" style="1" customWidth="1"/>
    <col min="12056" max="12058" width="2.7109375" style="1" customWidth="1"/>
    <col min="12059" max="12061" width="3.5703125" style="1" customWidth="1"/>
    <col min="12062" max="12062" width="4.140625" style="1" customWidth="1"/>
    <col min="12063" max="12063" width="4" style="1" customWidth="1"/>
    <col min="12064" max="12064" width="3.42578125" style="1" customWidth="1"/>
    <col min="12065" max="12065" width="4.28515625" style="1" customWidth="1"/>
    <col min="12066" max="12066" width="4.85546875" style="1" customWidth="1"/>
    <col min="12067" max="12067" width="5" style="1" customWidth="1"/>
    <col min="12068" max="12068" width="4.7109375" style="1" customWidth="1"/>
    <col min="12069" max="12292" width="9.140625" style="1"/>
    <col min="12293" max="12293" width="7" style="1" customWidth="1"/>
    <col min="12294" max="12294" width="23.28515625" style="1" customWidth="1"/>
    <col min="12295" max="12295" width="24.140625" style="1" customWidth="1"/>
    <col min="12296" max="12296" width="34.42578125" style="1" customWidth="1"/>
    <col min="12297" max="12297" width="7.140625" style="1" customWidth="1"/>
    <col min="12298" max="12303" width="2.7109375" style="1" customWidth="1"/>
    <col min="12304" max="12304" width="3.5703125" style="1" customWidth="1"/>
    <col min="12305" max="12308" width="2.7109375" style="1" customWidth="1"/>
    <col min="12309" max="12309" width="3.7109375" style="1" customWidth="1"/>
    <col min="12310" max="12310" width="7" style="1" customWidth="1"/>
    <col min="12311" max="12311" width="6.140625" style="1" customWidth="1"/>
    <col min="12312" max="12314" width="2.7109375" style="1" customWidth="1"/>
    <col min="12315" max="12317" width="3.5703125" style="1" customWidth="1"/>
    <col min="12318" max="12318" width="4.140625" style="1" customWidth="1"/>
    <col min="12319" max="12319" width="4" style="1" customWidth="1"/>
    <col min="12320" max="12320" width="3.42578125" style="1" customWidth="1"/>
    <col min="12321" max="12321" width="4.28515625" style="1" customWidth="1"/>
    <col min="12322" max="12322" width="4.85546875" style="1" customWidth="1"/>
    <col min="12323" max="12323" width="5" style="1" customWidth="1"/>
    <col min="12324" max="12324" width="4.7109375" style="1" customWidth="1"/>
    <col min="12325" max="12548" width="9.140625" style="1"/>
    <col min="12549" max="12549" width="7" style="1" customWidth="1"/>
    <col min="12550" max="12550" width="23.28515625" style="1" customWidth="1"/>
    <col min="12551" max="12551" width="24.140625" style="1" customWidth="1"/>
    <col min="12552" max="12552" width="34.42578125" style="1" customWidth="1"/>
    <col min="12553" max="12553" width="7.140625" style="1" customWidth="1"/>
    <col min="12554" max="12559" width="2.7109375" style="1" customWidth="1"/>
    <col min="12560" max="12560" width="3.5703125" style="1" customWidth="1"/>
    <col min="12561" max="12564" width="2.7109375" style="1" customWidth="1"/>
    <col min="12565" max="12565" width="3.7109375" style="1" customWidth="1"/>
    <col min="12566" max="12566" width="7" style="1" customWidth="1"/>
    <col min="12567" max="12567" width="6.140625" style="1" customWidth="1"/>
    <col min="12568" max="12570" width="2.7109375" style="1" customWidth="1"/>
    <col min="12571" max="12573" width="3.5703125" style="1" customWidth="1"/>
    <col min="12574" max="12574" width="4.140625" style="1" customWidth="1"/>
    <col min="12575" max="12575" width="4" style="1" customWidth="1"/>
    <col min="12576" max="12576" width="3.42578125" style="1" customWidth="1"/>
    <col min="12577" max="12577" width="4.28515625" style="1" customWidth="1"/>
    <col min="12578" max="12578" width="4.85546875" style="1" customWidth="1"/>
    <col min="12579" max="12579" width="5" style="1" customWidth="1"/>
    <col min="12580" max="12580" width="4.7109375" style="1" customWidth="1"/>
    <col min="12581" max="12804" width="9.140625" style="1"/>
    <col min="12805" max="12805" width="7" style="1" customWidth="1"/>
    <col min="12806" max="12806" width="23.28515625" style="1" customWidth="1"/>
    <col min="12807" max="12807" width="24.140625" style="1" customWidth="1"/>
    <col min="12808" max="12808" width="34.42578125" style="1" customWidth="1"/>
    <col min="12809" max="12809" width="7.140625" style="1" customWidth="1"/>
    <col min="12810" max="12815" width="2.7109375" style="1" customWidth="1"/>
    <col min="12816" max="12816" width="3.5703125" style="1" customWidth="1"/>
    <col min="12817" max="12820" width="2.7109375" style="1" customWidth="1"/>
    <col min="12821" max="12821" width="3.7109375" style="1" customWidth="1"/>
    <col min="12822" max="12822" width="7" style="1" customWidth="1"/>
    <col min="12823" max="12823" width="6.140625" style="1" customWidth="1"/>
    <col min="12824" max="12826" width="2.7109375" style="1" customWidth="1"/>
    <col min="12827" max="12829" width="3.5703125" style="1" customWidth="1"/>
    <col min="12830" max="12830" width="4.140625" style="1" customWidth="1"/>
    <col min="12831" max="12831" width="4" style="1" customWidth="1"/>
    <col min="12832" max="12832" width="3.42578125" style="1" customWidth="1"/>
    <col min="12833" max="12833" width="4.28515625" style="1" customWidth="1"/>
    <col min="12834" max="12834" width="4.85546875" style="1" customWidth="1"/>
    <col min="12835" max="12835" width="5" style="1" customWidth="1"/>
    <col min="12836" max="12836" width="4.7109375" style="1" customWidth="1"/>
    <col min="12837" max="13060" width="9.140625" style="1"/>
    <col min="13061" max="13061" width="7" style="1" customWidth="1"/>
    <col min="13062" max="13062" width="23.28515625" style="1" customWidth="1"/>
    <col min="13063" max="13063" width="24.140625" style="1" customWidth="1"/>
    <col min="13064" max="13064" width="34.42578125" style="1" customWidth="1"/>
    <col min="13065" max="13065" width="7.140625" style="1" customWidth="1"/>
    <col min="13066" max="13071" width="2.7109375" style="1" customWidth="1"/>
    <col min="13072" max="13072" width="3.5703125" style="1" customWidth="1"/>
    <col min="13073" max="13076" width="2.7109375" style="1" customWidth="1"/>
    <col min="13077" max="13077" width="3.7109375" style="1" customWidth="1"/>
    <col min="13078" max="13078" width="7" style="1" customWidth="1"/>
    <col min="13079" max="13079" width="6.140625" style="1" customWidth="1"/>
    <col min="13080" max="13082" width="2.7109375" style="1" customWidth="1"/>
    <col min="13083" max="13085" width="3.5703125" style="1" customWidth="1"/>
    <col min="13086" max="13086" width="4.140625" style="1" customWidth="1"/>
    <col min="13087" max="13087" width="4" style="1" customWidth="1"/>
    <col min="13088" max="13088" width="3.42578125" style="1" customWidth="1"/>
    <col min="13089" max="13089" width="4.28515625" style="1" customWidth="1"/>
    <col min="13090" max="13090" width="4.85546875" style="1" customWidth="1"/>
    <col min="13091" max="13091" width="5" style="1" customWidth="1"/>
    <col min="13092" max="13092" width="4.7109375" style="1" customWidth="1"/>
    <col min="13093" max="13316" width="9.140625" style="1"/>
    <col min="13317" max="13317" width="7" style="1" customWidth="1"/>
    <col min="13318" max="13318" width="23.28515625" style="1" customWidth="1"/>
    <col min="13319" max="13319" width="24.140625" style="1" customWidth="1"/>
    <col min="13320" max="13320" width="34.42578125" style="1" customWidth="1"/>
    <col min="13321" max="13321" width="7.140625" style="1" customWidth="1"/>
    <col min="13322" max="13327" width="2.7109375" style="1" customWidth="1"/>
    <col min="13328" max="13328" width="3.5703125" style="1" customWidth="1"/>
    <col min="13329" max="13332" width="2.7109375" style="1" customWidth="1"/>
    <col min="13333" max="13333" width="3.7109375" style="1" customWidth="1"/>
    <col min="13334" max="13334" width="7" style="1" customWidth="1"/>
    <col min="13335" max="13335" width="6.140625" style="1" customWidth="1"/>
    <col min="13336" max="13338" width="2.7109375" style="1" customWidth="1"/>
    <col min="13339" max="13341" width="3.5703125" style="1" customWidth="1"/>
    <col min="13342" max="13342" width="4.140625" style="1" customWidth="1"/>
    <col min="13343" max="13343" width="4" style="1" customWidth="1"/>
    <col min="13344" max="13344" width="3.42578125" style="1" customWidth="1"/>
    <col min="13345" max="13345" width="4.28515625" style="1" customWidth="1"/>
    <col min="13346" max="13346" width="4.85546875" style="1" customWidth="1"/>
    <col min="13347" max="13347" width="5" style="1" customWidth="1"/>
    <col min="13348" max="13348" width="4.7109375" style="1" customWidth="1"/>
    <col min="13349" max="13572" width="9.140625" style="1"/>
    <col min="13573" max="13573" width="7" style="1" customWidth="1"/>
    <col min="13574" max="13574" width="23.28515625" style="1" customWidth="1"/>
    <col min="13575" max="13575" width="24.140625" style="1" customWidth="1"/>
    <col min="13576" max="13576" width="34.42578125" style="1" customWidth="1"/>
    <col min="13577" max="13577" width="7.140625" style="1" customWidth="1"/>
    <col min="13578" max="13583" width="2.7109375" style="1" customWidth="1"/>
    <col min="13584" max="13584" width="3.5703125" style="1" customWidth="1"/>
    <col min="13585" max="13588" width="2.7109375" style="1" customWidth="1"/>
    <col min="13589" max="13589" width="3.7109375" style="1" customWidth="1"/>
    <col min="13590" max="13590" width="7" style="1" customWidth="1"/>
    <col min="13591" max="13591" width="6.140625" style="1" customWidth="1"/>
    <col min="13592" max="13594" width="2.7109375" style="1" customWidth="1"/>
    <col min="13595" max="13597" width="3.5703125" style="1" customWidth="1"/>
    <col min="13598" max="13598" width="4.140625" style="1" customWidth="1"/>
    <col min="13599" max="13599" width="4" style="1" customWidth="1"/>
    <col min="13600" max="13600" width="3.42578125" style="1" customWidth="1"/>
    <col min="13601" max="13601" width="4.28515625" style="1" customWidth="1"/>
    <col min="13602" max="13602" width="4.85546875" style="1" customWidth="1"/>
    <col min="13603" max="13603" width="5" style="1" customWidth="1"/>
    <col min="13604" max="13604" width="4.7109375" style="1" customWidth="1"/>
    <col min="13605" max="13828" width="9.140625" style="1"/>
    <col min="13829" max="13829" width="7" style="1" customWidth="1"/>
    <col min="13830" max="13830" width="23.28515625" style="1" customWidth="1"/>
    <col min="13831" max="13831" width="24.140625" style="1" customWidth="1"/>
    <col min="13832" max="13832" width="34.42578125" style="1" customWidth="1"/>
    <col min="13833" max="13833" width="7.140625" style="1" customWidth="1"/>
    <col min="13834" max="13839" width="2.7109375" style="1" customWidth="1"/>
    <col min="13840" max="13840" width="3.5703125" style="1" customWidth="1"/>
    <col min="13841" max="13844" width="2.7109375" style="1" customWidth="1"/>
    <col min="13845" max="13845" width="3.7109375" style="1" customWidth="1"/>
    <col min="13846" max="13846" width="7" style="1" customWidth="1"/>
    <col min="13847" max="13847" width="6.140625" style="1" customWidth="1"/>
    <col min="13848" max="13850" width="2.7109375" style="1" customWidth="1"/>
    <col min="13851" max="13853" width="3.5703125" style="1" customWidth="1"/>
    <col min="13854" max="13854" width="4.140625" style="1" customWidth="1"/>
    <col min="13855" max="13855" width="4" style="1" customWidth="1"/>
    <col min="13856" max="13856" width="3.42578125" style="1" customWidth="1"/>
    <col min="13857" max="13857" width="4.28515625" style="1" customWidth="1"/>
    <col min="13858" max="13858" width="4.85546875" style="1" customWidth="1"/>
    <col min="13859" max="13859" width="5" style="1" customWidth="1"/>
    <col min="13860" max="13860" width="4.7109375" style="1" customWidth="1"/>
    <col min="13861" max="14084" width="9.140625" style="1"/>
    <col min="14085" max="14085" width="7" style="1" customWidth="1"/>
    <col min="14086" max="14086" width="23.28515625" style="1" customWidth="1"/>
    <col min="14087" max="14087" width="24.140625" style="1" customWidth="1"/>
    <col min="14088" max="14088" width="34.42578125" style="1" customWidth="1"/>
    <col min="14089" max="14089" width="7.140625" style="1" customWidth="1"/>
    <col min="14090" max="14095" width="2.7109375" style="1" customWidth="1"/>
    <col min="14096" max="14096" width="3.5703125" style="1" customWidth="1"/>
    <col min="14097" max="14100" width="2.7109375" style="1" customWidth="1"/>
    <col min="14101" max="14101" width="3.7109375" style="1" customWidth="1"/>
    <col min="14102" max="14102" width="7" style="1" customWidth="1"/>
    <col min="14103" max="14103" width="6.140625" style="1" customWidth="1"/>
    <col min="14104" max="14106" width="2.7109375" style="1" customWidth="1"/>
    <col min="14107" max="14109" width="3.5703125" style="1" customWidth="1"/>
    <col min="14110" max="14110" width="4.140625" style="1" customWidth="1"/>
    <col min="14111" max="14111" width="4" style="1" customWidth="1"/>
    <col min="14112" max="14112" width="3.42578125" style="1" customWidth="1"/>
    <col min="14113" max="14113" width="4.28515625" style="1" customWidth="1"/>
    <col min="14114" max="14114" width="4.85546875" style="1" customWidth="1"/>
    <col min="14115" max="14115" width="5" style="1" customWidth="1"/>
    <col min="14116" max="14116" width="4.7109375" style="1" customWidth="1"/>
    <col min="14117" max="14340" width="9.140625" style="1"/>
    <col min="14341" max="14341" width="7" style="1" customWidth="1"/>
    <col min="14342" max="14342" width="23.28515625" style="1" customWidth="1"/>
    <col min="14343" max="14343" width="24.140625" style="1" customWidth="1"/>
    <col min="14344" max="14344" width="34.42578125" style="1" customWidth="1"/>
    <col min="14345" max="14345" width="7.140625" style="1" customWidth="1"/>
    <col min="14346" max="14351" width="2.7109375" style="1" customWidth="1"/>
    <col min="14352" max="14352" width="3.5703125" style="1" customWidth="1"/>
    <col min="14353" max="14356" width="2.7109375" style="1" customWidth="1"/>
    <col min="14357" max="14357" width="3.7109375" style="1" customWidth="1"/>
    <col min="14358" max="14358" width="7" style="1" customWidth="1"/>
    <col min="14359" max="14359" width="6.140625" style="1" customWidth="1"/>
    <col min="14360" max="14362" width="2.7109375" style="1" customWidth="1"/>
    <col min="14363" max="14365" width="3.5703125" style="1" customWidth="1"/>
    <col min="14366" max="14366" width="4.140625" style="1" customWidth="1"/>
    <col min="14367" max="14367" width="4" style="1" customWidth="1"/>
    <col min="14368" max="14368" width="3.42578125" style="1" customWidth="1"/>
    <col min="14369" max="14369" width="4.28515625" style="1" customWidth="1"/>
    <col min="14370" max="14370" width="4.85546875" style="1" customWidth="1"/>
    <col min="14371" max="14371" width="5" style="1" customWidth="1"/>
    <col min="14372" max="14372" width="4.7109375" style="1" customWidth="1"/>
    <col min="14373" max="14596" width="9.140625" style="1"/>
    <col min="14597" max="14597" width="7" style="1" customWidth="1"/>
    <col min="14598" max="14598" width="23.28515625" style="1" customWidth="1"/>
    <col min="14599" max="14599" width="24.140625" style="1" customWidth="1"/>
    <col min="14600" max="14600" width="34.42578125" style="1" customWidth="1"/>
    <col min="14601" max="14601" width="7.140625" style="1" customWidth="1"/>
    <col min="14602" max="14607" width="2.7109375" style="1" customWidth="1"/>
    <col min="14608" max="14608" width="3.5703125" style="1" customWidth="1"/>
    <col min="14609" max="14612" width="2.7109375" style="1" customWidth="1"/>
    <col min="14613" max="14613" width="3.7109375" style="1" customWidth="1"/>
    <col min="14614" max="14614" width="7" style="1" customWidth="1"/>
    <col min="14615" max="14615" width="6.140625" style="1" customWidth="1"/>
    <col min="14616" max="14618" width="2.7109375" style="1" customWidth="1"/>
    <col min="14619" max="14621" width="3.5703125" style="1" customWidth="1"/>
    <col min="14622" max="14622" width="4.140625" style="1" customWidth="1"/>
    <col min="14623" max="14623" width="4" style="1" customWidth="1"/>
    <col min="14624" max="14624" width="3.42578125" style="1" customWidth="1"/>
    <col min="14625" max="14625" width="4.28515625" style="1" customWidth="1"/>
    <col min="14626" max="14626" width="4.85546875" style="1" customWidth="1"/>
    <col min="14627" max="14627" width="5" style="1" customWidth="1"/>
    <col min="14628" max="14628" width="4.7109375" style="1" customWidth="1"/>
    <col min="14629" max="14852" width="9.140625" style="1"/>
    <col min="14853" max="14853" width="7" style="1" customWidth="1"/>
    <col min="14854" max="14854" width="23.28515625" style="1" customWidth="1"/>
    <col min="14855" max="14855" width="24.140625" style="1" customWidth="1"/>
    <col min="14856" max="14856" width="34.42578125" style="1" customWidth="1"/>
    <col min="14857" max="14857" width="7.140625" style="1" customWidth="1"/>
    <col min="14858" max="14863" width="2.7109375" style="1" customWidth="1"/>
    <col min="14864" max="14864" width="3.5703125" style="1" customWidth="1"/>
    <col min="14865" max="14868" width="2.7109375" style="1" customWidth="1"/>
    <col min="14869" max="14869" width="3.7109375" style="1" customWidth="1"/>
    <col min="14870" max="14870" width="7" style="1" customWidth="1"/>
    <col min="14871" max="14871" width="6.140625" style="1" customWidth="1"/>
    <col min="14872" max="14874" width="2.7109375" style="1" customWidth="1"/>
    <col min="14875" max="14877" width="3.5703125" style="1" customWidth="1"/>
    <col min="14878" max="14878" width="4.140625" style="1" customWidth="1"/>
    <col min="14879" max="14879" width="4" style="1" customWidth="1"/>
    <col min="14880" max="14880" width="3.42578125" style="1" customWidth="1"/>
    <col min="14881" max="14881" width="4.28515625" style="1" customWidth="1"/>
    <col min="14882" max="14882" width="4.85546875" style="1" customWidth="1"/>
    <col min="14883" max="14883" width="5" style="1" customWidth="1"/>
    <col min="14884" max="14884" width="4.7109375" style="1" customWidth="1"/>
    <col min="14885" max="15108" width="9.140625" style="1"/>
    <col min="15109" max="15109" width="7" style="1" customWidth="1"/>
    <col min="15110" max="15110" width="23.28515625" style="1" customWidth="1"/>
    <col min="15111" max="15111" width="24.140625" style="1" customWidth="1"/>
    <col min="15112" max="15112" width="34.42578125" style="1" customWidth="1"/>
    <col min="15113" max="15113" width="7.140625" style="1" customWidth="1"/>
    <col min="15114" max="15119" width="2.7109375" style="1" customWidth="1"/>
    <col min="15120" max="15120" width="3.5703125" style="1" customWidth="1"/>
    <col min="15121" max="15124" width="2.7109375" style="1" customWidth="1"/>
    <col min="15125" max="15125" width="3.7109375" style="1" customWidth="1"/>
    <col min="15126" max="15126" width="7" style="1" customWidth="1"/>
    <col min="15127" max="15127" width="6.140625" style="1" customWidth="1"/>
    <col min="15128" max="15130" width="2.7109375" style="1" customWidth="1"/>
    <col min="15131" max="15133" width="3.5703125" style="1" customWidth="1"/>
    <col min="15134" max="15134" width="4.140625" style="1" customWidth="1"/>
    <col min="15135" max="15135" width="4" style="1" customWidth="1"/>
    <col min="15136" max="15136" width="3.42578125" style="1" customWidth="1"/>
    <col min="15137" max="15137" width="4.28515625" style="1" customWidth="1"/>
    <col min="15138" max="15138" width="4.85546875" style="1" customWidth="1"/>
    <col min="15139" max="15139" width="5" style="1" customWidth="1"/>
    <col min="15140" max="15140" width="4.7109375" style="1" customWidth="1"/>
    <col min="15141" max="15364" width="9.140625" style="1"/>
    <col min="15365" max="15365" width="7" style="1" customWidth="1"/>
    <col min="15366" max="15366" width="23.28515625" style="1" customWidth="1"/>
    <col min="15367" max="15367" width="24.140625" style="1" customWidth="1"/>
    <col min="15368" max="15368" width="34.42578125" style="1" customWidth="1"/>
    <col min="15369" max="15369" width="7.140625" style="1" customWidth="1"/>
    <col min="15370" max="15375" width="2.7109375" style="1" customWidth="1"/>
    <col min="15376" max="15376" width="3.5703125" style="1" customWidth="1"/>
    <col min="15377" max="15380" width="2.7109375" style="1" customWidth="1"/>
    <col min="15381" max="15381" width="3.7109375" style="1" customWidth="1"/>
    <col min="15382" max="15382" width="7" style="1" customWidth="1"/>
    <col min="15383" max="15383" width="6.140625" style="1" customWidth="1"/>
    <col min="15384" max="15386" width="2.7109375" style="1" customWidth="1"/>
    <col min="15387" max="15389" width="3.5703125" style="1" customWidth="1"/>
    <col min="15390" max="15390" width="4.140625" style="1" customWidth="1"/>
    <col min="15391" max="15391" width="4" style="1" customWidth="1"/>
    <col min="15392" max="15392" width="3.42578125" style="1" customWidth="1"/>
    <col min="15393" max="15393" width="4.28515625" style="1" customWidth="1"/>
    <col min="15394" max="15394" width="4.85546875" style="1" customWidth="1"/>
    <col min="15395" max="15395" width="5" style="1" customWidth="1"/>
    <col min="15396" max="15396" width="4.7109375" style="1" customWidth="1"/>
    <col min="15397" max="15620" width="9.140625" style="1"/>
    <col min="15621" max="15621" width="7" style="1" customWidth="1"/>
    <col min="15622" max="15622" width="23.28515625" style="1" customWidth="1"/>
    <col min="15623" max="15623" width="24.140625" style="1" customWidth="1"/>
    <col min="15624" max="15624" width="34.42578125" style="1" customWidth="1"/>
    <col min="15625" max="15625" width="7.140625" style="1" customWidth="1"/>
    <col min="15626" max="15631" width="2.7109375" style="1" customWidth="1"/>
    <col min="15632" max="15632" width="3.5703125" style="1" customWidth="1"/>
    <col min="15633" max="15636" width="2.7109375" style="1" customWidth="1"/>
    <col min="15637" max="15637" width="3.7109375" style="1" customWidth="1"/>
    <col min="15638" max="15638" width="7" style="1" customWidth="1"/>
    <col min="15639" max="15639" width="6.140625" style="1" customWidth="1"/>
    <col min="15640" max="15642" width="2.7109375" style="1" customWidth="1"/>
    <col min="15643" max="15645" width="3.5703125" style="1" customWidth="1"/>
    <col min="15646" max="15646" width="4.140625" style="1" customWidth="1"/>
    <col min="15647" max="15647" width="4" style="1" customWidth="1"/>
    <col min="15648" max="15648" width="3.42578125" style="1" customWidth="1"/>
    <col min="15649" max="15649" width="4.28515625" style="1" customWidth="1"/>
    <col min="15650" max="15650" width="4.85546875" style="1" customWidth="1"/>
    <col min="15651" max="15651" width="5" style="1" customWidth="1"/>
    <col min="15652" max="15652" width="4.7109375" style="1" customWidth="1"/>
    <col min="15653" max="15876" width="9.140625" style="1"/>
    <col min="15877" max="15877" width="7" style="1" customWidth="1"/>
    <col min="15878" max="15878" width="23.28515625" style="1" customWidth="1"/>
    <col min="15879" max="15879" width="24.140625" style="1" customWidth="1"/>
    <col min="15880" max="15880" width="34.42578125" style="1" customWidth="1"/>
    <col min="15881" max="15881" width="7.140625" style="1" customWidth="1"/>
    <col min="15882" max="15887" width="2.7109375" style="1" customWidth="1"/>
    <col min="15888" max="15888" width="3.5703125" style="1" customWidth="1"/>
    <col min="15889" max="15892" width="2.7109375" style="1" customWidth="1"/>
    <col min="15893" max="15893" width="3.7109375" style="1" customWidth="1"/>
    <col min="15894" max="15894" width="7" style="1" customWidth="1"/>
    <col min="15895" max="15895" width="6.140625" style="1" customWidth="1"/>
    <col min="15896" max="15898" width="2.7109375" style="1" customWidth="1"/>
    <col min="15899" max="15901" width="3.5703125" style="1" customWidth="1"/>
    <col min="15902" max="15902" width="4.140625" style="1" customWidth="1"/>
    <col min="15903" max="15903" width="4" style="1" customWidth="1"/>
    <col min="15904" max="15904" width="3.42578125" style="1" customWidth="1"/>
    <col min="15905" max="15905" width="4.28515625" style="1" customWidth="1"/>
    <col min="15906" max="15906" width="4.85546875" style="1" customWidth="1"/>
    <col min="15907" max="15907" width="5" style="1" customWidth="1"/>
    <col min="15908" max="15908" width="4.7109375" style="1" customWidth="1"/>
    <col min="15909" max="16132" width="9.140625" style="1"/>
    <col min="16133" max="16133" width="7" style="1" customWidth="1"/>
    <col min="16134" max="16134" width="23.28515625" style="1" customWidth="1"/>
    <col min="16135" max="16135" width="24.140625" style="1" customWidth="1"/>
    <col min="16136" max="16136" width="34.42578125" style="1" customWidth="1"/>
    <col min="16137" max="16137" width="7.140625" style="1" customWidth="1"/>
    <col min="16138" max="16143" width="2.7109375" style="1" customWidth="1"/>
    <col min="16144" max="16144" width="3.5703125" style="1" customWidth="1"/>
    <col min="16145" max="16148" width="2.7109375" style="1" customWidth="1"/>
    <col min="16149" max="16149" width="3.7109375" style="1" customWidth="1"/>
    <col min="16150" max="16150" width="7" style="1" customWidth="1"/>
    <col min="16151" max="16151" width="6.140625" style="1" customWidth="1"/>
    <col min="16152" max="16154" width="2.7109375" style="1" customWidth="1"/>
    <col min="16155" max="16157" width="3.5703125" style="1" customWidth="1"/>
    <col min="16158" max="16158" width="4.140625" style="1" customWidth="1"/>
    <col min="16159" max="16159" width="4" style="1" customWidth="1"/>
    <col min="16160" max="16160" width="3.42578125" style="1" customWidth="1"/>
    <col min="16161" max="16161" width="4.28515625" style="1" customWidth="1"/>
    <col min="16162" max="16162" width="4.85546875" style="1" customWidth="1"/>
    <col min="16163" max="16163" width="5" style="1" customWidth="1"/>
    <col min="16164" max="16164" width="4.7109375" style="1" customWidth="1"/>
    <col min="16165" max="16384" width="9.140625" style="1"/>
  </cols>
  <sheetData>
    <row r="1" spans="1:42" ht="25.5" x14ac:dyDescent="0.25">
      <c r="A1" s="270" t="s">
        <v>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159"/>
    </row>
    <row r="2" spans="1:42" ht="25.5" x14ac:dyDescent="0.25">
      <c r="A2" s="270" t="s">
        <v>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159"/>
    </row>
    <row r="3" spans="1:42" ht="21" x14ac:dyDescent="0.35">
      <c r="A3" s="5"/>
      <c r="B3" s="5"/>
      <c r="C3" s="5"/>
      <c r="D3" s="62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7"/>
      <c r="AI3" s="7"/>
      <c r="AJ3" s="5"/>
      <c r="AK3" s="7"/>
    </row>
    <row r="4" spans="1:42" ht="20.25" x14ac:dyDescent="0.3">
      <c r="A4" s="267" t="s">
        <v>3</v>
      </c>
      <c r="B4" s="267"/>
      <c r="C4" s="267"/>
      <c r="D4" s="267"/>
      <c r="E4" s="267"/>
      <c r="F4" s="41"/>
      <c r="G4" s="41"/>
      <c r="H4" s="41"/>
      <c r="I4" s="41"/>
      <c r="J4" s="41"/>
      <c r="K4" s="41"/>
      <c r="L4" s="48"/>
      <c r="M4" s="41"/>
      <c r="N4" s="41"/>
      <c r="O4" s="41"/>
      <c r="P4" s="48"/>
      <c r="Q4" s="41"/>
      <c r="R4" s="41"/>
      <c r="S4" s="41"/>
      <c r="T4" s="41"/>
      <c r="U4" s="41"/>
      <c r="V4" s="41"/>
      <c r="W4" s="41"/>
      <c r="X4" s="48"/>
      <c r="Y4" s="48"/>
      <c r="Z4" s="41"/>
      <c r="AA4" s="41"/>
      <c r="AB4" s="41"/>
      <c r="AC4" s="48"/>
      <c r="AD4" s="48"/>
      <c r="AE4" s="48"/>
      <c r="AF4" s="48"/>
      <c r="AG4" s="48"/>
      <c r="AH4" s="48"/>
      <c r="AI4" s="48"/>
      <c r="AJ4" s="48"/>
      <c r="AK4" s="48"/>
    </row>
    <row r="5" spans="1:42" ht="24" thickBot="1" x14ac:dyDescent="0.4">
      <c r="A5" s="268" t="s">
        <v>132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132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60"/>
      <c r="AI5" s="60"/>
      <c r="AJ5" s="61"/>
      <c r="AK5" s="60"/>
    </row>
    <row r="6" spans="1:42" ht="21" thickTop="1" x14ac:dyDescent="0.25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160"/>
    </row>
    <row r="7" spans="1:42" s="10" customFormat="1" ht="15.75" x14ac:dyDescent="0.2">
      <c r="A7" s="49" t="s">
        <v>4</v>
      </c>
      <c r="B7" s="49"/>
      <c r="C7" s="49"/>
      <c r="D7" s="63"/>
      <c r="E7" s="63"/>
      <c r="F7" s="49"/>
      <c r="G7" s="49"/>
      <c r="H7" s="49"/>
      <c r="I7" s="49"/>
      <c r="J7" s="49"/>
      <c r="K7" s="49"/>
      <c r="L7" s="49"/>
      <c r="M7" s="133"/>
      <c r="N7" s="133"/>
      <c r="O7" s="133"/>
      <c r="P7" s="133"/>
      <c r="Q7" s="133"/>
      <c r="R7" s="14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58"/>
      <c r="AE7" s="49"/>
      <c r="AF7" s="133"/>
      <c r="AG7" s="133"/>
      <c r="AH7" s="49"/>
      <c r="AI7" s="49"/>
      <c r="AJ7" s="49"/>
      <c r="AK7" s="158"/>
    </row>
    <row r="8" spans="1:42" s="14" customFormat="1" ht="18.75" x14ac:dyDescent="0.2">
      <c r="A8" s="54" t="s">
        <v>12</v>
      </c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9"/>
      <c r="N8" s="9"/>
      <c r="O8" s="9"/>
      <c r="P8" s="10"/>
      <c r="Q8" s="9"/>
      <c r="R8" s="9"/>
      <c r="S8" s="9"/>
      <c r="T8" s="9"/>
      <c r="U8" s="9"/>
      <c r="V8" s="9"/>
      <c r="W8" s="9"/>
      <c r="X8" s="10"/>
      <c r="Y8" s="10"/>
      <c r="Z8" s="9"/>
      <c r="AA8" s="9"/>
      <c r="AB8" s="9"/>
      <c r="AC8" s="10"/>
      <c r="AF8" s="10"/>
    </row>
    <row r="9" spans="1:42" s="35" customFormat="1" ht="18" customHeight="1" x14ac:dyDescent="0.25">
      <c r="A9" s="34"/>
      <c r="B9" s="12"/>
      <c r="C9" s="13"/>
      <c r="D9" s="64"/>
      <c r="E9" s="6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50"/>
      <c r="AE9" s="50"/>
      <c r="AF9" s="4"/>
      <c r="AG9" s="50"/>
      <c r="AH9" s="51" t="s">
        <v>10</v>
      </c>
      <c r="AI9" s="211">
        <v>96</v>
      </c>
      <c r="AJ9" s="53" t="s">
        <v>11</v>
      </c>
      <c r="AK9" s="52"/>
    </row>
    <row r="10" spans="1:42" s="15" customFormat="1" ht="104.25" customHeight="1" x14ac:dyDescent="0.2">
      <c r="A10" s="296" t="s">
        <v>7</v>
      </c>
      <c r="B10" s="286" t="s">
        <v>5</v>
      </c>
      <c r="C10" s="287"/>
      <c r="D10" s="292" t="s">
        <v>8</v>
      </c>
      <c r="E10" s="302" t="s">
        <v>9</v>
      </c>
      <c r="F10" s="274" t="s">
        <v>17</v>
      </c>
      <c r="G10" s="275"/>
      <c r="H10" s="275"/>
      <c r="I10" s="275"/>
      <c r="J10" s="275"/>
      <c r="K10" s="276"/>
      <c r="L10" s="306" t="s">
        <v>18</v>
      </c>
      <c r="M10" s="297" t="s">
        <v>25</v>
      </c>
      <c r="N10" s="297"/>
      <c r="O10" s="297"/>
      <c r="P10" s="277" t="s">
        <v>18</v>
      </c>
      <c r="Q10" s="277" t="s">
        <v>29</v>
      </c>
      <c r="R10" s="277" t="s">
        <v>78</v>
      </c>
      <c r="S10" s="297" t="s">
        <v>31</v>
      </c>
      <c r="T10" s="297"/>
      <c r="U10" s="297"/>
      <c r="V10" s="297"/>
      <c r="W10" s="298"/>
      <c r="X10" s="277" t="s">
        <v>18</v>
      </c>
      <c r="Y10" s="309" t="s">
        <v>19</v>
      </c>
      <c r="Z10" s="297" t="s">
        <v>30</v>
      </c>
      <c r="AA10" s="297"/>
      <c r="AB10" s="297"/>
      <c r="AC10" s="277" t="s">
        <v>18</v>
      </c>
      <c r="AD10" s="277" t="s">
        <v>83</v>
      </c>
      <c r="AE10" s="277" t="s">
        <v>19</v>
      </c>
      <c r="AF10" s="277" t="s">
        <v>18</v>
      </c>
      <c r="AG10" s="277" t="s">
        <v>61</v>
      </c>
      <c r="AH10" s="280" t="s">
        <v>20</v>
      </c>
      <c r="AI10" s="283" t="s">
        <v>21</v>
      </c>
      <c r="AJ10" s="271" t="s">
        <v>22</v>
      </c>
      <c r="AK10" s="299" t="s">
        <v>84</v>
      </c>
    </row>
    <row r="11" spans="1:42" s="15" customFormat="1" ht="141.75" customHeight="1" x14ac:dyDescent="0.2">
      <c r="A11" s="296"/>
      <c r="B11" s="288"/>
      <c r="C11" s="289"/>
      <c r="D11" s="293"/>
      <c r="E11" s="303"/>
      <c r="F11" s="88" t="s">
        <v>58</v>
      </c>
      <c r="G11" s="89" t="s">
        <v>58</v>
      </c>
      <c r="H11" s="70" t="s">
        <v>59</v>
      </c>
      <c r="I11" s="70" t="s">
        <v>60</v>
      </c>
      <c r="J11" s="89" t="s">
        <v>15</v>
      </c>
      <c r="K11" s="89" t="s">
        <v>16</v>
      </c>
      <c r="L11" s="307"/>
      <c r="M11" s="55" t="s">
        <v>26</v>
      </c>
      <c r="N11" s="55" t="s">
        <v>27</v>
      </c>
      <c r="O11" s="55" t="s">
        <v>28</v>
      </c>
      <c r="P11" s="278"/>
      <c r="Q11" s="279"/>
      <c r="R11" s="278"/>
      <c r="S11" s="134" t="s">
        <v>33</v>
      </c>
      <c r="T11" s="69" t="s">
        <v>32</v>
      </c>
      <c r="U11" s="71" t="s">
        <v>34</v>
      </c>
      <c r="V11" s="56" t="s">
        <v>81</v>
      </c>
      <c r="W11" s="68" t="s">
        <v>35</v>
      </c>
      <c r="X11" s="278"/>
      <c r="Y11" s="310"/>
      <c r="Z11" s="134" t="s">
        <v>26</v>
      </c>
      <c r="AA11" s="70" t="s">
        <v>27</v>
      </c>
      <c r="AB11" s="97" t="s">
        <v>28</v>
      </c>
      <c r="AC11" s="278"/>
      <c r="AD11" s="278"/>
      <c r="AE11" s="278"/>
      <c r="AF11" s="278"/>
      <c r="AG11" s="278"/>
      <c r="AH11" s="281"/>
      <c r="AI11" s="284"/>
      <c r="AJ11" s="272"/>
      <c r="AK11" s="300"/>
    </row>
    <row r="12" spans="1:42" s="15" customFormat="1" ht="15.75" customHeight="1" x14ac:dyDescent="0.2">
      <c r="A12" s="296"/>
      <c r="B12" s="288"/>
      <c r="C12" s="289"/>
      <c r="D12" s="293"/>
      <c r="E12" s="303"/>
      <c r="F12" s="83"/>
      <c r="G12" s="82"/>
      <c r="H12" s="305" t="s">
        <v>13</v>
      </c>
      <c r="I12" s="305"/>
      <c r="J12" s="57"/>
      <c r="K12" s="86"/>
      <c r="L12" s="307"/>
      <c r="M12" s="305" t="s">
        <v>13</v>
      </c>
      <c r="N12" s="305"/>
      <c r="O12" s="305"/>
      <c r="P12" s="278"/>
      <c r="Q12" s="136" t="s">
        <v>13</v>
      </c>
      <c r="R12" s="278"/>
      <c r="S12" s="305" t="s">
        <v>13</v>
      </c>
      <c r="T12" s="305"/>
      <c r="U12" s="305"/>
      <c r="V12" s="305"/>
      <c r="W12" s="312"/>
      <c r="X12" s="278"/>
      <c r="Y12" s="310"/>
      <c r="Z12" s="305" t="s">
        <v>13</v>
      </c>
      <c r="AA12" s="305"/>
      <c r="AB12" s="305"/>
      <c r="AC12" s="278"/>
      <c r="AD12" s="278"/>
      <c r="AE12" s="278"/>
      <c r="AF12" s="278"/>
      <c r="AG12" s="278"/>
      <c r="AH12" s="281"/>
      <c r="AI12" s="284"/>
      <c r="AJ12" s="272"/>
      <c r="AK12" s="300"/>
    </row>
    <row r="13" spans="1:42" s="17" customFormat="1" ht="26.25" customHeight="1" x14ac:dyDescent="0.2">
      <c r="A13" s="296"/>
      <c r="B13" s="290"/>
      <c r="C13" s="291"/>
      <c r="D13" s="294"/>
      <c r="E13" s="304"/>
      <c r="F13" s="87">
        <v>3</v>
      </c>
      <c r="G13" s="47">
        <v>3</v>
      </c>
      <c r="H13" s="47">
        <v>4</v>
      </c>
      <c r="I13" s="47">
        <v>4</v>
      </c>
      <c r="J13" s="47">
        <v>5</v>
      </c>
      <c r="K13" s="47">
        <v>5</v>
      </c>
      <c r="L13" s="308"/>
      <c r="M13" s="47">
        <v>4</v>
      </c>
      <c r="N13" s="46">
        <v>4</v>
      </c>
      <c r="O13" s="47">
        <v>4</v>
      </c>
      <c r="P13" s="279"/>
      <c r="Q13" s="163">
        <v>10</v>
      </c>
      <c r="R13" s="279"/>
      <c r="S13" s="135" t="s">
        <v>80</v>
      </c>
      <c r="T13" s="33" t="s">
        <v>80</v>
      </c>
      <c r="U13" s="33" t="s">
        <v>79</v>
      </c>
      <c r="V13" s="164">
        <v>4</v>
      </c>
      <c r="W13" s="47">
        <v>5</v>
      </c>
      <c r="X13" s="279"/>
      <c r="Y13" s="311"/>
      <c r="Z13" s="46">
        <v>5</v>
      </c>
      <c r="AA13" s="47">
        <v>5</v>
      </c>
      <c r="AB13" s="47">
        <v>5</v>
      </c>
      <c r="AC13" s="279"/>
      <c r="AD13" s="279"/>
      <c r="AE13" s="279"/>
      <c r="AF13" s="279"/>
      <c r="AG13" s="279"/>
      <c r="AH13" s="282"/>
      <c r="AI13" s="285"/>
      <c r="AJ13" s="273"/>
      <c r="AK13" s="301"/>
    </row>
    <row r="14" spans="1:42" s="17" customFormat="1" ht="53.25" customHeight="1" x14ac:dyDescent="0.2">
      <c r="A14" s="3">
        <v>1</v>
      </c>
      <c r="B14" s="85" t="s">
        <v>127</v>
      </c>
      <c r="C14" s="205" t="s">
        <v>126</v>
      </c>
      <c r="D14" s="98" t="s">
        <v>14</v>
      </c>
      <c r="E14" s="205" t="s">
        <v>139</v>
      </c>
      <c r="F14" s="144">
        <v>0</v>
      </c>
      <c r="G14" s="145">
        <v>3</v>
      </c>
      <c r="H14" s="145">
        <v>4</v>
      </c>
      <c r="I14" s="145">
        <v>4</v>
      </c>
      <c r="J14" s="145">
        <v>5</v>
      </c>
      <c r="K14" s="145">
        <v>0</v>
      </c>
      <c r="L14" s="39">
        <f t="shared" ref="L14:L38" si="0">SUM(F14:K14)</f>
        <v>16</v>
      </c>
      <c r="M14" s="92">
        <v>4</v>
      </c>
      <c r="N14" s="93">
        <v>4</v>
      </c>
      <c r="O14" s="92">
        <v>0</v>
      </c>
      <c r="P14" s="39">
        <f t="shared" ref="P14:P38" si="1">SUM(M14:O14)</f>
        <v>8</v>
      </c>
      <c r="Q14" s="39">
        <v>10</v>
      </c>
      <c r="R14" s="139">
        <v>45.9</v>
      </c>
      <c r="S14" s="93">
        <v>4</v>
      </c>
      <c r="T14" s="93">
        <v>4</v>
      </c>
      <c r="U14" s="93">
        <v>4</v>
      </c>
      <c r="V14" s="93">
        <v>4</v>
      </c>
      <c r="W14" s="93">
        <v>5</v>
      </c>
      <c r="X14" s="39">
        <f t="shared" ref="X14:X38" si="2">SUM(S14:W14)</f>
        <v>21</v>
      </c>
      <c r="Y14" s="138">
        <v>19.600000000000001</v>
      </c>
      <c r="Z14" s="93">
        <v>0</v>
      </c>
      <c r="AA14" s="93">
        <v>5</v>
      </c>
      <c r="AB14" s="92">
        <v>5</v>
      </c>
      <c r="AC14" s="140">
        <f t="shared" ref="AC14:AC38" si="3">SUM(Z14:AB14)</f>
        <v>10</v>
      </c>
      <c r="AD14" s="165">
        <v>84</v>
      </c>
      <c r="AE14" s="137">
        <v>33.1</v>
      </c>
      <c r="AF14" s="140">
        <f t="shared" ref="AF14:AF38" si="4">L14+P14+Q14+X14+AC14</f>
        <v>65</v>
      </c>
      <c r="AG14" s="139">
        <f t="shared" ref="AG14:AG38" si="5">Y14+AE14+R14</f>
        <v>98.6</v>
      </c>
      <c r="AH14" s="141">
        <v>3</v>
      </c>
      <c r="AI14" s="40"/>
      <c r="AJ14" s="142">
        <f t="shared" ref="AJ14:AJ38" si="6">AF14-AH14+AI14</f>
        <v>62</v>
      </c>
      <c r="AK14" s="40">
        <f t="shared" ref="AK14:AK38" si="7">AJ14*100/AD14</f>
        <v>73.80952380952381</v>
      </c>
    </row>
    <row r="15" spans="1:42" s="17" customFormat="1" ht="53.25" customHeight="1" x14ac:dyDescent="0.2">
      <c r="A15" s="3">
        <v>2</v>
      </c>
      <c r="B15" s="85" t="s">
        <v>67</v>
      </c>
      <c r="C15" s="84" t="s">
        <v>106</v>
      </c>
      <c r="D15" s="98" t="s">
        <v>55</v>
      </c>
      <c r="E15" s="237" t="s">
        <v>137</v>
      </c>
      <c r="F15" s="144">
        <v>3</v>
      </c>
      <c r="G15" s="145">
        <v>3</v>
      </c>
      <c r="H15" s="145">
        <v>4</v>
      </c>
      <c r="I15" s="145">
        <v>4</v>
      </c>
      <c r="J15" s="145">
        <v>5</v>
      </c>
      <c r="K15" s="145">
        <v>5</v>
      </c>
      <c r="L15" s="39">
        <f t="shared" si="0"/>
        <v>24</v>
      </c>
      <c r="M15" s="92">
        <v>0</v>
      </c>
      <c r="N15" s="93">
        <v>0</v>
      </c>
      <c r="O15" s="92">
        <v>4</v>
      </c>
      <c r="P15" s="39">
        <f t="shared" si="1"/>
        <v>4</v>
      </c>
      <c r="Q15" s="39">
        <v>0</v>
      </c>
      <c r="R15" s="139">
        <v>38.799999999999997</v>
      </c>
      <c r="S15" s="93">
        <v>4</v>
      </c>
      <c r="T15" s="93">
        <v>4</v>
      </c>
      <c r="U15" s="93">
        <v>4</v>
      </c>
      <c r="V15" s="93">
        <v>4</v>
      </c>
      <c r="W15" s="93">
        <v>5</v>
      </c>
      <c r="X15" s="39">
        <f t="shared" si="2"/>
        <v>21</v>
      </c>
      <c r="Y15" s="138">
        <v>19.2</v>
      </c>
      <c r="Z15" s="93">
        <v>5</v>
      </c>
      <c r="AA15" s="93">
        <v>0</v>
      </c>
      <c r="AB15" s="92">
        <v>0</v>
      </c>
      <c r="AC15" s="140">
        <f t="shared" si="3"/>
        <v>5</v>
      </c>
      <c r="AD15" s="165">
        <v>84</v>
      </c>
      <c r="AE15" s="137">
        <v>28</v>
      </c>
      <c r="AF15" s="140">
        <f t="shared" si="4"/>
        <v>54</v>
      </c>
      <c r="AG15" s="139">
        <f t="shared" si="5"/>
        <v>86</v>
      </c>
      <c r="AH15" s="141"/>
      <c r="AI15" s="40">
        <v>5</v>
      </c>
      <c r="AJ15" s="142">
        <f t="shared" si="6"/>
        <v>59</v>
      </c>
      <c r="AK15" s="40">
        <f t="shared" si="7"/>
        <v>70.238095238095241</v>
      </c>
      <c r="AL15" s="10"/>
      <c r="AM15" s="10"/>
      <c r="AN15" s="10"/>
      <c r="AO15" s="10"/>
      <c r="AP15" s="10"/>
    </row>
    <row r="16" spans="1:42" s="17" customFormat="1" ht="53.25" customHeight="1" x14ac:dyDescent="0.2">
      <c r="A16" s="3">
        <v>3</v>
      </c>
      <c r="B16" s="85" t="s">
        <v>97</v>
      </c>
      <c r="C16" s="205" t="s">
        <v>98</v>
      </c>
      <c r="D16" s="98" t="s">
        <v>57</v>
      </c>
      <c r="E16" s="206" t="s">
        <v>142</v>
      </c>
      <c r="F16" s="144">
        <v>0</v>
      </c>
      <c r="G16" s="145">
        <v>3</v>
      </c>
      <c r="H16" s="145">
        <v>4</v>
      </c>
      <c r="I16" s="145">
        <v>4</v>
      </c>
      <c r="J16" s="145">
        <v>0</v>
      </c>
      <c r="K16" s="145">
        <v>5</v>
      </c>
      <c r="L16" s="39">
        <f t="shared" si="0"/>
        <v>16</v>
      </c>
      <c r="M16" s="92">
        <v>0</v>
      </c>
      <c r="N16" s="93">
        <v>0</v>
      </c>
      <c r="O16" s="92">
        <v>0</v>
      </c>
      <c r="P16" s="39">
        <f t="shared" si="1"/>
        <v>0</v>
      </c>
      <c r="Q16" s="39">
        <v>10</v>
      </c>
      <c r="R16" s="139">
        <v>40.5</v>
      </c>
      <c r="S16" s="93">
        <v>2</v>
      </c>
      <c r="T16" s="93">
        <v>2</v>
      </c>
      <c r="U16" s="93">
        <v>6</v>
      </c>
      <c r="V16" s="93">
        <v>4</v>
      </c>
      <c r="W16" s="93">
        <v>0</v>
      </c>
      <c r="X16" s="39">
        <f t="shared" si="2"/>
        <v>14</v>
      </c>
      <c r="Y16" s="138">
        <v>17.600000000000001</v>
      </c>
      <c r="Z16" s="93">
        <v>0</v>
      </c>
      <c r="AA16" s="93">
        <v>5</v>
      </c>
      <c r="AB16" s="92">
        <v>5</v>
      </c>
      <c r="AC16" s="140">
        <f t="shared" si="3"/>
        <v>10</v>
      </c>
      <c r="AD16" s="165">
        <v>84</v>
      </c>
      <c r="AE16" s="137">
        <v>25.5</v>
      </c>
      <c r="AF16" s="140">
        <f t="shared" si="4"/>
        <v>50</v>
      </c>
      <c r="AG16" s="139">
        <f t="shared" si="5"/>
        <v>83.6</v>
      </c>
      <c r="AH16" s="141"/>
      <c r="AI16" s="40">
        <v>6</v>
      </c>
      <c r="AJ16" s="142">
        <f t="shared" si="6"/>
        <v>56</v>
      </c>
      <c r="AK16" s="40">
        <f t="shared" si="7"/>
        <v>66.666666666666671</v>
      </c>
    </row>
    <row r="17" spans="1:42" s="10" customFormat="1" ht="53.25" customHeight="1" x14ac:dyDescent="0.2">
      <c r="A17" s="3">
        <v>4</v>
      </c>
      <c r="B17" s="85" t="s">
        <v>118</v>
      </c>
      <c r="C17" s="204" t="s">
        <v>117</v>
      </c>
      <c r="D17" s="98" t="s">
        <v>112</v>
      </c>
      <c r="E17" s="205" t="s">
        <v>150</v>
      </c>
      <c r="F17" s="144">
        <v>0</v>
      </c>
      <c r="G17" s="145">
        <v>3</v>
      </c>
      <c r="H17" s="145">
        <v>4</v>
      </c>
      <c r="I17" s="145">
        <v>0</v>
      </c>
      <c r="J17" s="145">
        <v>5</v>
      </c>
      <c r="K17" s="145">
        <v>5</v>
      </c>
      <c r="L17" s="39">
        <f t="shared" si="0"/>
        <v>17</v>
      </c>
      <c r="M17" s="92">
        <v>0</v>
      </c>
      <c r="N17" s="93">
        <v>0</v>
      </c>
      <c r="O17" s="92">
        <v>0</v>
      </c>
      <c r="P17" s="39">
        <f t="shared" si="1"/>
        <v>0</v>
      </c>
      <c r="Q17" s="39">
        <v>10</v>
      </c>
      <c r="R17" s="139">
        <v>42.6</v>
      </c>
      <c r="S17" s="93">
        <v>4</v>
      </c>
      <c r="T17" s="93">
        <v>4</v>
      </c>
      <c r="U17" s="93">
        <v>0</v>
      </c>
      <c r="V17" s="93">
        <v>4</v>
      </c>
      <c r="W17" s="93">
        <v>0</v>
      </c>
      <c r="X17" s="39">
        <f t="shared" si="2"/>
        <v>12</v>
      </c>
      <c r="Y17" s="138">
        <v>19.399999999999999</v>
      </c>
      <c r="Z17" s="93">
        <v>5</v>
      </c>
      <c r="AA17" s="93">
        <v>5</v>
      </c>
      <c r="AB17" s="92">
        <v>0</v>
      </c>
      <c r="AC17" s="140">
        <f t="shared" si="3"/>
        <v>10</v>
      </c>
      <c r="AD17" s="165">
        <v>84</v>
      </c>
      <c r="AE17" s="137">
        <v>28.9</v>
      </c>
      <c r="AF17" s="140">
        <f t="shared" si="4"/>
        <v>49</v>
      </c>
      <c r="AG17" s="139">
        <f t="shared" si="5"/>
        <v>90.9</v>
      </c>
      <c r="AH17" s="141"/>
      <c r="AI17" s="40">
        <v>2.5</v>
      </c>
      <c r="AJ17" s="142">
        <f t="shared" si="6"/>
        <v>51.5</v>
      </c>
      <c r="AK17" s="40">
        <f t="shared" si="7"/>
        <v>61.30952380952381</v>
      </c>
      <c r="AL17" s="17"/>
      <c r="AM17" s="17"/>
      <c r="AN17" s="17"/>
      <c r="AO17" s="17"/>
      <c r="AP17" s="17"/>
    </row>
    <row r="18" spans="1:42" s="17" customFormat="1" ht="53.25" customHeight="1" x14ac:dyDescent="0.2">
      <c r="A18" s="3">
        <v>5</v>
      </c>
      <c r="B18" s="85" t="s">
        <v>129</v>
      </c>
      <c r="C18" s="205" t="s">
        <v>128</v>
      </c>
      <c r="D18" s="98" t="s">
        <v>14</v>
      </c>
      <c r="E18" s="205" t="s">
        <v>140</v>
      </c>
      <c r="F18" s="144">
        <v>3</v>
      </c>
      <c r="G18" s="145">
        <v>3</v>
      </c>
      <c r="H18" s="145">
        <v>4</v>
      </c>
      <c r="I18" s="145">
        <v>4</v>
      </c>
      <c r="J18" s="145">
        <v>5</v>
      </c>
      <c r="K18" s="145">
        <v>0</v>
      </c>
      <c r="L18" s="39">
        <f t="shared" si="0"/>
        <v>19</v>
      </c>
      <c r="M18" s="92">
        <v>4</v>
      </c>
      <c r="N18" s="93">
        <v>4</v>
      </c>
      <c r="O18" s="92">
        <v>4</v>
      </c>
      <c r="P18" s="39">
        <f t="shared" si="1"/>
        <v>12</v>
      </c>
      <c r="Q18" s="39">
        <v>10</v>
      </c>
      <c r="R18" s="139">
        <v>48.7</v>
      </c>
      <c r="S18" s="93">
        <v>0</v>
      </c>
      <c r="T18" s="93">
        <v>4</v>
      </c>
      <c r="U18" s="93">
        <v>4</v>
      </c>
      <c r="V18" s="93">
        <v>4</v>
      </c>
      <c r="W18" s="93">
        <v>5</v>
      </c>
      <c r="X18" s="39">
        <f t="shared" si="2"/>
        <v>17</v>
      </c>
      <c r="Y18" s="138">
        <v>20.8</v>
      </c>
      <c r="Z18" s="93">
        <v>0</v>
      </c>
      <c r="AA18" s="93">
        <v>0</v>
      </c>
      <c r="AB18" s="92">
        <v>0</v>
      </c>
      <c r="AC18" s="140">
        <f t="shared" si="3"/>
        <v>0</v>
      </c>
      <c r="AD18" s="165">
        <v>84</v>
      </c>
      <c r="AE18" s="137">
        <v>33.299999999999997</v>
      </c>
      <c r="AF18" s="140">
        <f t="shared" si="4"/>
        <v>58</v>
      </c>
      <c r="AG18" s="139">
        <f t="shared" si="5"/>
        <v>102.8</v>
      </c>
      <c r="AH18" s="141">
        <f>103-96</f>
        <v>7</v>
      </c>
      <c r="AI18" s="40"/>
      <c r="AJ18" s="142">
        <f t="shared" si="6"/>
        <v>51</v>
      </c>
      <c r="AK18" s="40">
        <f t="shared" si="7"/>
        <v>60.714285714285715</v>
      </c>
    </row>
    <row r="19" spans="1:42" s="17" customFormat="1" ht="53.25" customHeight="1" x14ac:dyDescent="0.2">
      <c r="A19" s="3">
        <v>6</v>
      </c>
      <c r="B19" s="85" t="s">
        <v>124</v>
      </c>
      <c r="C19" s="205" t="s">
        <v>125</v>
      </c>
      <c r="D19" s="98" t="s">
        <v>14</v>
      </c>
      <c r="E19" s="205" t="s">
        <v>138</v>
      </c>
      <c r="F19" s="144">
        <v>0</v>
      </c>
      <c r="G19" s="145">
        <v>3</v>
      </c>
      <c r="H19" s="145">
        <v>4</v>
      </c>
      <c r="I19" s="145">
        <v>4</v>
      </c>
      <c r="J19" s="145">
        <v>5</v>
      </c>
      <c r="K19" s="145">
        <v>5</v>
      </c>
      <c r="L19" s="39">
        <f t="shared" si="0"/>
        <v>21</v>
      </c>
      <c r="M19" s="92">
        <v>0</v>
      </c>
      <c r="N19" s="93">
        <v>0</v>
      </c>
      <c r="O19" s="92">
        <v>0</v>
      </c>
      <c r="P19" s="39">
        <f t="shared" si="1"/>
        <v>0</v>
      </c>
      <c r="Q19" s="39">
        <v>0</v>
      </c>
      <c r="R19" s="139">
        <v>46.8</v>
      </c>
      <c r="S19" s="93">
        <v>4</v>
      </c>
      <c r="T19" s="93">
        <v>4</v>
      </c>
      <c r="U19" s="93">
        <v>4</v>
      </c>
      <c r="V19" s="93">
        <v>0</v>
      </c>
      <c r="W19" s="93">
        <v>5</v>
      </c>
      <c r="X19" s="39">
        <f t="shared" si="2"/>
        <v>17</v>
      </c>
      <c r="Y19" s="138">
        <v>16.8</v>
      </c>
      <c r="Z19" s="93">
        <v>0</v>
      </c>
      <c r="AA19" s="93">
        <v>5</v>
      </c>
      <c r="AB19" s="92">
        <v>5</v>
      </c>
      <c r="AC19" s="140">
        <f t="shared" si="3"/>
        <v>10</v>
      </c>
      <c r="AD19" s="165">
        <v>84</v>
      </c>
      <c r="AE19" s="137">
        <v>34</v>
      </c>
      <c r="AF19" s="140">
        <f t="shared" si="4"/>
        <v>48</v>
      </c>
      <c r="AG19" s="139">
        <f t="shared" si="5"/>
        <v>97.6</v>
      </c>
      <c r="AH19" s="141">
        <v>2</v>
      </c>
      <c r="AI19" s="40"/>
      <c r="AJ19" s="142">
        <f t="shared" si="6"/>
        <v>46</v>
      </c>
      <c r="AK19" s="40">
        <f t="shared" si="7"/>
        <v>54.761904761904759</v>
      </c>
    </row>
    <row r="20" spans="1:42" s="17" customFormat="1" ht="53.25" customHeight="1" x14ac:dyDescent="0.2">
      <c r="A20" s="3">
        <v>7</v>
      </c>
      <c r="B20" s="85" t="s">
        <v>74</v>
      </c>
      <c r="C20" s="84" t="s">
        <v>75</v>
      </c>
      <c r="D20" s="98" t="s">
        <v>64</v>
      </c>
      <c r="E20" s="205" t="s">
        <v>148</v>
      </c>
      <c r="F20" s="144">
        <v>3</v>
      </c>
      <c r="G20" s="145">
        <v>3</v>
      </c>
      <c r="H20" s="145">
        <v>4</v>
      </c>
      <c r="I20" s="145">
        <v>4</v>
      </c>
      <c r="J20" s="145">
        <v>0</v>
      </c>
      <c r="K20" s="145">
        <v>5</v>
      </c>
      <c r="L20" s="39">
        <f t="shared" si="0"/>
        <v>19</v>
      </c>
      <c r="M20" s="92">
        <v>4</v>
      </c>
      <c r="N20" s="93">
        <v>0</v>
      </c>
      <c r="O20" s="92">
        <v>0</v>
      </c>
      <c r="P20" s="39">
        <f t="shared" si="1"/>
        <v>4</v>
      </c>
      <c r="Q20" s="39">
        <v>0</v>
      </c>
      <c r="R20" s="139">
        <v>49.6</v>
      </c>
      <c r="S20" s="93">
        <v>4</v>
      </c>
      <c r="T20" s="93">
        <v>4</v>
      </c>
      <c r="U20" s="93">
        <v>6</v>
      </c>
      <c r="V20" s="93">
        <v>4</v>
      </c>
      <c r="W20" s="93">
        <v>5</v>
      </c>
      <c r="X20" s="39">
        <f t="shared" si="2"/>
        <v>23</v>
      </c>
      <c r="Y20" s="138">
        <v>22.6</v>
      </c>
      <c r="Z20" s="93">
        <v>5</v>
      </c>
      <c r="AA20" s="93">
        <v>0</v>
      </c>
      <c r="AB20" s="92">
        <v>5</v>
      </c>
      <c r="AC20" s="140">
        <f t="shared" si="3"/>
        <v>10</v>
      </c>
      <c r="AD20" s="165">
        <v>84</v>
      </c>
      <c r="AE20" s="137">
        <v>34</v>
      </c>
      <c r="AF20" s="140">
        <f t="shared" si="4"/>
        <v>56</v>
      </c>
      <c r="AG20" s="139">
        <f t="shared" si="5"/>
        <v>106.2</v>
      </c>
      <c r="AH20" s="141">
        <f>107-96</f>
        <v>11</v>
      </c>
      <c r="AI20" s="40"/>
      <c r="AJ20" s="142">
        <f t="shared" si="6"/>
        <v>45</v>
      </c>
      <c r="AK20" s="40">
        <f t="shared" si="7"/>
        <v>53.571428571428569</v>
      </c>
      <c r="AL20" s="10"/>
      <c r="AM20" s="10"/>
      <c r="AN20" s="10"/>
      <c r="AO20" s="10"/>
      <c r="AP20" s="10"/>
    </row>
    <row r="21" spans="1:42" s="17" customFormat="1" ht="53.25" customHeight="1" x14ac:dyDescent="0.2">
      <c r="A21" s="3">
        <v>8</v>
      </c>
      <c r="B21" s="204" t="s">
        <v>119</v>
      </c>
      <c r="C21" s="85" t="s">
        <v>120</v>
      </c>
      <c r="D21" s="98" t="s">
        <v>112</v>
      </c>
      <c r="E21" s="205" t="s">
        <v>150</v>
      </c>
      <c r="F21" s="144">
        <v>0</v>
      </c>
      <c r="G21" s="145">
        <v>3</v>
      </c>
      <c r="H21" s="145">
        <v>4</v>
      </c>
      <c r="I21" s="145">
        <v>4</v>
      </c>
      <c r="J21" s="145">
        <v>5</v>
      </c>
      <c r="K21" s="145">
        <v>0</v>
      </c>
      <c r="L21" s="39">
        <f t="shared" si="0"/>
        <v>16</v>
      </c>
      <c r="M21" s="92">
        <v>0</v>
      </c>
      <c r="N21" s="93">
        <v>0</v>
      </c>
      <c r="O21" s="92">
        <v>0</v>
      </c>
      <c r="P21" s="39">
        <f t="shared" si="1"/>
        <v>0</v>
      </c>
      <c r="Q21" s="39">
        <v>0</v>
      </c>
      <c r="R21" s="139">
        <v>43.6</v>
      </c>
      <c r="S21" s="93">
        <v>4</v>
      </c>
      <c r="T21" s="93">
        <v>0</v>
      </c>
      <c r="U21" s="93">
        <v>4</v>
      </c>
      <c r="V21" s="93">
        <v>4</v>
      </c>
      <c r="W21" s="93">
        <v>5</v>
      </c>
      <c r="X21" s="39">
        <f t="shared" si="2"/>
        <v>17</v>
      </c>
      <c r="Y21" s="138">
        <v>20.2</v>
      </c>
      <c r="Z21" s="93">
        <v>5</v>
      </c>
      <c r="AA21" s="93">
        <v>5</v>
      </c>
      <c r="AB21" s="92">
        <v>0</v>
      </c>
      <c r="AC21" s="140">
        <f t="shared" si="3"/>
        <v>10</v>
      </c>
      <c r="AD21" s="165">
        <v>84</v>
      </c>
      <c r="AE21" s="137">
        <v>27.4</v>
      </c>
      <c r="AF21" s="140">
        <f t="shared" si="4"/>
        <v>43</v>
      </c>
      <c r="AG21" s="139">
        <f t="shared" si="5"/>
        <v>91.199999999999989</v>
      </c>
      <c r="AH21" s="141"/>
      <c r="AI21" s="40"/>
      <c r="AJ21" s="142">
        <f t="shared" si="6"/>
        <v>43</v>
      </c>
      <c r="AK21" s="40">
        <f t="shared" si="7"/>
        <v>51.19047619047619</v>
      </c>
    </row>
    <row r="22" spans="1:42" s="10" customFormat="1" ht="53.25" customHeight="1" x14ac:dyDescent="0.2">
      <c r="A22" s="3">
        <v>9</v>
      </c>
      <c r="B22" s="205" t="s">
        <v>105</v>
      </c>
      <c r="C22" s="205" t="s">
        <v>143</v>
      </c>
      <c r="D22" s="98" t="s">
        <v>53</v>
      </c>
      <c r="E22" s="204" t="s">
        <v>136</v>
      </c>
      <c r="F22" s="144">
        <v>3</v>
      </c>
      <c r="G22" s="145">
        <v>3</v>
      </c>
      <c r="H22" s="145">
        <v>4</v>
      </c>
      <c r="I22" s="145">
        <v>4</v>
      </c>
      <c r="J22" s="145">
        <v>5</v>
      </c>
      <c r="K22" s="145">
        <v>5</v>
      </c>
      <c r="L22" s="39">
        <f t="shared" si="0"/>
        <v>24</v>
      </c>
      <c r="M22" s="92">
        <v>0</v>
      </c>
      <c r="N22" s="93">
        <v>0</v>
      </c>
      <c r="O22" s="92">
        <v>0</v>
      </c>
      <c r="P22" s="39">
        <f t="shared" si="1"/>
        <v>0</v>
      </c>
      <c r="Q22" s="39">
        <v>0</v>
      </c>
      <c r="R22" s="139">
        <v>46.2</v>
      </c>
      <c r="S22" s="93">
        <v>4</v>
      </c>
      <c r="T22" s="93">
        <v>4</v>
      </c>
      <c r="U22" s="93">
        <v>0</v>
      </c>
      <c r="V22" s="93">
        <v>4</v>
      </c>
      <c r="W22" s="93">
        <v>0</v>
      </c>
      <c r="X22" s="39">
        <f t="shared" si="2"/>
        <v>12</v>
      </c>
      <c r="Y22" s="138">
        <v>18.2</v>
      </c>
      <c r="Z22" s="93">
        <v>0</v>
      </c>
      <c r="AA22" s="93">
        <v>0</v>
      </c>
      <c r="AB22" s="92">
        <v>5</v>
      </c>
      <c r="AC22" s="140">
        <f t="shared" si="3"/>
        <v>5</v>
      </c>
      <c r="AD22" s="165">
        <v>84</v>
      </c>
      <c r="AE22" s="137">
        <v>28</v>
      </c>
      <c r="AF22" s="140">
        <f t="shared" si="4"/>
        <v>41</v>
      </c>
      <c r="AG22" s="139">
        <f t="shared" si="5"/>
        <v>92.4</v>
      </c>
      <c r="AH22" s="141"/>
      <c r="AI22" s="40"/>
      <c r="AJ22" s="142">
        <f t="shared" si="6"/>
        <v>41</v>
      </c>
      <c r="AK22" s="40">
        <f t="shared" si="7"/>
        <v>48.80952380952381</v>
      </c>
      <c r="AL22" s="17"/>
    </row>
    <row r="23" spans="1:42" s="17" customFormat="1" ht="53.25" customHeight="1" x14ac:dyDescent="0.2">
      <c r="A23" s="3">
        <v>10</v>
      </c>
      <c r="B23" s="207" t="s">
        <v>107</v>
      </c>
      <c r="C23" s="84" t="s">
        <v>108</v>
      </c>
      <c r="D23" s="98" t="s">
        <v>57</v>
      </c>
      <c r="E23" s="206" t="s">
        <v>142</v>
      </c>
      <c r="F23" s="144">
        <v>3</v>
      </c>
      <c r="G23" s="145">
        <v>3</v>
      </c>
      <c r="H23" s="145">
        <v>4</v>
      </c>
      <c r="I23" s="145">
        <v>4</v>
      </c>
      <c r="J23" s="145">
        <v>0</v>
      </c>
      <c r="K23" s="145">
        <v>5</v>
      </c>
      <c r="L23" s="39">
        <f t="shared" si="0"/>
        <v>19</v>
      </c>
      <c r="M23" s="92">
        <v>0</v>
      </c>
      <c r="N23" s="93">
        <v>4</v>
      </c>
      <c r="O23" s="92">
        <v>0</v>
      </c>
      <c r="P23" s="39">
        <f t="shared" si="1"/>
        <v>4</v>
      </c>
      <c r="Q23" s="39">
        <v>0</v>
      </c>
      <c r="R23" s="139">
        <v>41</v>
      </c>
      <c r="S23" s="93">
        <v>4</v>
      </c>
      <c r="T23" s="93">
        <v>4</v>
      </c>
      <c r="U23" s="93">
        <v>0</v>
      </c>
      <c r="V23" s="93">
        <v>4</v>
      </c>
      <c r="W23" s="93">
        <v>5</v>
      </c>
      <c r="X23" s="39">
        <f t="shared" si="2"/>
        <v>17</v>
      </c>
      <c r="Y23" s="138">
        <v>19</v>
      </c>
      <c r="Z23" s="93">
        <v>0</v>
      </c>
      <c r="AA23" s="93">
        <v>0</v>
      </c>
      <c r="AB23" s="92">
        <v>0</v>
      </c>
      <c r="AC23" s="140">
        <f t="shared" si="3"/>
        <v>0</v>
      </c>
      <c r="AD23" s="165">
        <v>84</v>
      </c>
      <c r="AE23" s="137">
        <v>27.2</v>
      </c>
      <c r="AF23" s="140">
        <f t="shared" si="4"/>
        <v>40</v>
      </c>
      <c r="AG23" s="139">
        <f t="shared" si="5"/>
        <v>87.2</v>
      </c>
      <c r="AH23" s="141"/>
      <c r="AI23" s="40"/>
      <c r="AJ23" s="142">
        <f t="shared" si="6"/>
        <v>40</v>
      </c>
      <c r="AK23" s="40">
        <f t="shared" si="7"/>
        <v>47.61904761904762</v>
      </c>
    </row>
    <row r="24" spans="1:42" s="17" customFormat="1" ht="53.25" customHeight="1" x14ac:dyDescent="0.2">
      <c r="A24" s="3">
        <v>11</v>
      </c>
      <c r="B24" s="85" t="s">
        <v>103</v>
      </c>
      <c r="C24" s="205" t="s">
        <v>104</v>
      </c>
      <c r="D24" s="98" t="s">
        <v>64</v>
      </c>
      <c r="E24" s="205" t="s">
        <v>147</v>
      </c>
      <c r="F24" s="144">
        <v>3</v>
      </c>
      <c r="G24" s="145">
        <v>3</v>
      </c>
      <c r="H24" s="145">
        <v>4</v>
      </c>
      <c r="I24" s="145">
        <v>4</v>
      </c>
      <c r="J24" s="145">
        <v>5</v>
      </c>
      <c r="K24" s="145">
        <v>0</v>
      </c>
      <c r="L24" s="39">
        <f t="shared" si="0"/>
        <v>19</v>
      </c>
      <c r="M24" s="92">
        <v>0</v>
      </c>
      <c r="N24" s="93">
        <v>0</v>
      </c>
      <c r="O24" s="92">
        <v>0</v>
      </c>
      <c r="P24" s="39">
        <f t="shared" si="1"/>
        <v>0</v>
      </c>
      <c r="Q24" s="39">
        <v>0</v>
      </c>
      <c r="R24" s="139">
        <v>52.5</v>
      </c>
      <c r="S24" s="93">
        <v>4</v>
      </c>
      <c r="T24" s="93">
        <v>4</v>
      </c>
      <c r="U24" s="93">
        <v>0</v>
      </c>
      <c r="V24" s="93">
        <v>4</v>
      </c>
      <c r="W24" s="93">
        <v>5</v>
      </c>
      <c r="X24" s="39">
        <f t="shared" si="2"/>
        <v>17</v>
      </c>
      <c r="Y24" s="138">
        <v>21.4</v>
      </c>
      <c r="Z24" s="93">
        <v>0</v>
      </c>
      <c r="AA24" s="93">
        <v>5</v>
      </c>
      <c r="AB24" s="92">
        <v>5</v>
      </c>
      <c r="AC24" s="140">
        <f t="shared" si="3"/>
        <v>10</v>
      </c>
      <c r="AD24" s="165">
        <v>84</v>
      </c>
      <c r="AE24" s="137">
        <v>28.8</v>
      </c>
      <c r="AF24" s="140">
        <f t="shared" si="4"/>
        <v>46</v>
      </c>
      <c r="AG24" s="139">
        <f t="shared" si="5"/>
        <v>102.7</v>
      </c>
      <c r="AH24" s="141">
        <v>7</v>
      </c>
      <c r="AI24" s="40"/>
      <c r="AJ24" s="142">
        <f t="shared" si="6"/>
        <v>39</v>
      </c>
      <c r="AK24" s="40">
        <f t="shared" si="7"/>
        <v>46.428571428571431</v>
      </c>
    </row>
    <row r="25" spans="1:42" s="17" customFormat="1" ht="53.25" customHeight="1" x14ac:dyDescent="0.2">
      <c r="A25" s="3">
        <v>12</v>
      </c>
      <c r="B25" s="204" t="s">
        <v>111</v>
      </c>
      <c r="C25" s="85" t="s">
        <v>144</v>
      </c>
      <c r="D25" s="98" t="s">
        <v>63</v>
      </c>
      <c r="E25" s="205" t="s">
        <v>133</v>
      </c>
      <c r="F25" s="144">
        <v>3</v>
      </c>
      <c r="G25" s="145">
        <v>3</v>
      </c>
      <c r="H25" s="145">
        <v>4</v>
      </c>
      <c r="I25" s="145">
        <v>0</v>
      </c>
      <c r="J25" s="145">
        <v>5</v>
      </c>
      <c r="K25" s="145">
        <v>0</v>
      </c>
      <c r="L25" s="39">
        <f t="shared" si="0"/>
        <v>15</v>
      </c>
      <c r="M25" s="92">
        <v>4</v>
      </c>
      <c r="N25" s="93">
        <v>0</v>
      </c>
      <c r="O25" s="92">
        <v>4</v>
      </c>
      <c r="P25" s="39">
        <f t="shared" si="1"/>
        <v>8</v>
      </c>
      <c r="Q25" s="39">
        <v>0</v>
      </c>
      <c r="R25" s="139">
        <v>42.8</v>
      </c>
      <c r="S25" s="93">
        <v>0</v>
      </c>
      <c r="T25" s="93">
        <v>4</v>
      </c>
      <c r="U25" s="93">
        <v>0</v>
      </c>
      <c r="V25" s="93">
        <v>4</v>
      </c>
      <c r="W25" s="93">
        <v>5</v>
      </c>
      <c r="X25" s="39">
        <f t="shared" si="2"/>
        <v>13</v>
      </c>
      <c r="Y25" s="138">
        <v>21.7</v>
      </c>
      <c r="Z25" s="93">
        <v>0</v>
      </c>
      <c r="AA25" s="93">
        <v>0</v>
      </c>
      <c r="AB25" s="92">
        <v>0</v>
      </c>
      <c r="AC25" s="140">
        <f t="shared" si="3"/>
        <v>0</v>
      </c>
      <c r="AD25" s="165">
        <v>84</v>
      </c>
      <c r="AE25" s="137">
        <v>27.3</v>
      </c>
      <c r="AF25" s="140">
        <f t="shared" si="4"/>
        <v>36</v>
      </c>
      <c r="AG25" s="139">
        <f t="shared" si="5"/>
        <v>91.8</v>
      </c>
      <c r="AH25" s="141"/>
      <c r="AI25" s="40"/>
      <c r="AJ25" s="142">
        <f t="shared" si="6"/>
        <v>36</v>
      </c>
      <c r="AK25" s="40">
        <f t="shared" si="7"/>
        <v>42.857142857142854</v>
      </c>
    </row>
    <row r="26" spans="1:42" s="17" customFormat="1" ht="53.25" customHeight="1" x14ac:dyDescent="0.2">
      <c r="A26" s="3">
        <v>13</v>
      </c>
      <c r="B26" s="85" t="s">
        <v>116</v>
      </c>
      <c r="C26" s="204" t="s">
        <v>115</v>
      </c>
      <c r="D26" s="98" t="s">
        <v>112</v>
      </c>
      <c r="E26" s="205" t="s">
        <v>149</v>
      </c>
      <c r="F26" s="144">
        <v>3</v>
      </c>
      <c r="G26" s="145">
        <v>0</v>
      </c>
      <c r="H26" s="145">
        <v>0</v>
      </c>
      <c r="I26" s="145">
        <v>4</v>
      </c>
      <c r="J26" s="145">
        <v>0</v>
      </c>
      <c r="K26" s="145">
        <v>5</v>
      </c>
      <c r="L26" s="39">
        <f t="shared" si="0"/>
        <v>12</v>
      </c>
      <c r="M26" s="92">
        <v>0</v>
      </c>
      <c r="N26" s="93">
        <v>0</v>
      </c>
      <c r="O26" s="92">
        <v>0</v>
      </c>
      <c r="P26" s="39">
        <f t="shared" si="1"/>
        <v>0</v>
      </c>
      <c r="Q26" s="39">
        <v>0</v>
      </c>
      <c r="R26" s="139">
        <v>41.7</v>
      </c>
      <c r="S26" s="93">
        <v>4</v>
      </c>
      <c r="T26" s="93">
        <v>2</v>
      </c>
      <c r="U26" s="93">
        <v>6</v>
      </c>
      <c r="V26" s="93">
        <v>4</v>
      </c>
      <c r="W26" s="93">
        <v>0</v>
      </c>
      <c r="X26" s="39">
        <f t="shared" si="2"/>
        <v>16</v>
      </c>
      <c r="Y26" s="138">
        <v>19.100000000000001</v>
      </c>
      <c r="Z26" s="93">
        <v>0</v>
      </c>
      <c r="AA26" s="93">
        <v>5</v>
      </c>
      <c r="AB26" s="92">
        <v>0</v>
      </c>
      <c r="AC26" s="140">
        <f t="shared" si="3"/>
        <v>5</v>
      </c>
      <c r="AD26" s="165">
        <v>84</v>
      </c>
      <c r="AE26" s="137">
        <v>29.2</v>
      </c>
      <c r="AF26" s="140">
        <f t="shared" si="4"/>
        <v>33</v>
      </c>
      <c r="AG26" s="139">
        <f t="shared" si="5"/>
        <v>90</v>
      </c>
      <c r="AH26" s="141"/>
      <c r="AI26" s="40"/>
      <c r="AJ26" s="142">
        <f t="shared" si="6"/>
        <v>33</v>
      </c>
      <c r="AK26" s="40">
        <f t="shared" si="7"/>
        <v>39.285714285714285</v>
      </c>
    </row>
    <row r="27" spans="1:42" s="10" customFormat="1" ht="53.25" customHeight="1" x14ac:dyDescent="0.2">
      <c r="A27" s="3">
        <v>14</v>
      </c>
      <c r="B27" s="85" t="s">
        <v>68</v>
      </c>
      <c r="C27" s="84" t="s">
        <v>69</v>
      </c>
      <c r="D27" s="98" t="s">
        <v>56</v>
      </c>
      <c r="E27" s="206" t="s">
        <v>146</v>
      </c>
      <c r="F27" s="144">
        <v>3</v>
      </c>
      <c r="G27" s="145">
        <v>3</v>
      </c>
      <c r="H27" s="145">
        <v>4</v>
      </c>
      <c r="I27" s="145">
        <v>4</v>
      </c>
      <c r="J27" s="145">
        <v>5</v>
      </c>
      <c r="K27" s="145">
        <v>5</v>
      </c>
      <c r="L27" s="39">
        <f t="shared" si="0"/>
        <v>24</v>
      </c>
      <c r="M27" s="92">
        <v>0</v>
      </c>
      <c r="N27" s="93">
        <v>0</v>
      </c>
      <c r="O27" s="92">
        <v>0</v>
      </c>
      <c r="P27" s="39">
        <f t="shared" si="1"/>
        <v>0</v>
      </c>
      <c r="Q27" s="39">
        <v>0</v>
      </c>
      <c r="R27" s="139">
        <v>41.8</v>
      </c>
      <c r="S27" s="93">
        <v>4</v>
      </c>
      <c r="T27" s="93">
        <v>0</v>
      </c>
      <c r="U27" s="93">
        <v>0</v>
      </c>
      <c r="V27" s="93">
        <v>4</v>
      </c>
      <c r="W27" s="93">
        <v>0</v>
      </c>
      <c r="X27" s="39">
        <f t="shared" si="2"/>
        <v>8</v>
      </c>
      <c r="Y27" s="138">
        <v>17.5</v>
      </c>
      <c r="Z27" s="93">
        <v>0</v>
      </c>
      <c r="AA27" s="93">
        <v>0</v>
      </c>
      <c r="AB27" s="92">
        <v>0</v>
      </c>
      <c r="AC27" s="140">
        <f t="shared" si="3"/>
        <v>0</v>
      </c>
      <c r="AD27" s="165">
        <v>84</v>
      </c>
      <c r="AE27" s="137">
        <v>31.3</v>
      </c>
      <c r="AF27" s="140">
        <f t="shared" si="4"/>
        <v>32</v>
      </c>
      <c r="AG27" s="139">
        <f t="shared" si="5"/>
        <v>90.6</v>
      </c>
      <c r="AH27" s="141"/>
      <c r="AI27" s="40"/>
      <c r="AJ27" s="142">
        <f t="shared" si="6"/>
        <v>32</v>
      </c>
      <c r="AK27" s="40">
        <f t="shared" si="7"/>
        <v>38.095238095238095</v>
      </c>
    </row>
    <row r="28" spans="1:42" s="17" customFormat="1" ht="53.25" customHeight="1" x14ac:dyDescent="0.2">
      <c r="A28" s="3">
        <v>15</v>
      </c>
      <c r="B28" s="85" t="s">
        <v>153</v>
      </c>
      <c r="C28" s="84" t="s">
        <v>77</v>
      </c>
      <c r="D28" s="98" t="s">
        <v>64</v>
      </c>
      <c r="E28" s="205" t="s">
        <v>148</v>
      </c>
      <c r="F28" s="144">
        <v>3</v>
      </c>
      <c r="G28" s="145">
        <v>0</v>
      </c>
      <c r="H28" s="145">
        <v>4</v>
      </c>
      <c r="I28" s="145">
        <v>4</v>
      </c>
      <c r="J28" s="145">
        <v>5</v>
      </c>
      <c r="K28" s="145">
        <v>0</v>
      </c>
      <c r="L28" s="39">
        <f t="shared" si="0"/>
        <v>16</v>
      </c>
      <c r="M28" s="92">
        <v>0</v>
      </c>
      <c r="N28" s="93">
        <v>0</v>
      </c>
      <c r="O28" s="92">
        <v>0</v>
      </c>
      <c r="P28" s="39">
        <f t="shared" si="1"/>
        <v>0</v>
      </c>
      <c r="Q28" s="39">
        <v>0</v>
      </c>
      <c r="R28" s="139">
        <v>47.8</v>
      </c>
      <c r="S28" s="93">
        <v>4</v>
      </c>
      <c r="T28" s="93">
        <v>0</v>
      </c>
      <c r="U28" s="93">
        <v>0</v>
      </c>
      <c r="V28" s="93">
        <v>4</v>
      </c>
      <c r="W28" s="93">
        <v>0</v>
      </c>
      <c r="X28" s="39">
        <f t="shared" si="2"/>
        <v>8</v>
      </c>
      <c r="Y28" s="138">
        <v>18.8</v>
      </c>
      <c r="Z28" s="93">
        <v>5</v>
      </c>
      <c r="AA28" s="93">
        <v>5</v>
      </c>
      <c r="AB28" s="92">
        <v>0</v>
      </c>
      <c r="AC28" s="140">
        <f t="shared" si="3"/>
        <v>10</v>
      </c>
      <c r="AD28" s="165">
        <v>84</v>
      </c>
      <c r="AE28" s="137">
        <v>30.9</v>
      </c>
      <c r="AF28" s="140">
        <f t="shared" si="4"/>
        <v>34</v>
      </c>
      <c r="AG28" s="139">
        <f t="shared" si="5"/>
        <v>97.5</v>
      </c>
      <c r="AH28" s="141">
        <v>2</v>
      </c>
      <c r="AI28" s="40"/>
      <c r="AJ28" s="142">
        <f t="shared" si="6"/>
        <v>32</v>
      </c>
      <c r="AK28" s="40">
        <f t="shared" si="7"/>
        <v>38.095238095238095</v>
      </c>
    </row>
    <row r="29" spans="1:42" s="17" customFormat="1" ht="53.25" customHeight="1" x14ac:dyDescent="0.2">
      <c r="A29" s="3">
        <v>16</v>
      </c>
      <c r="B29" s="85" t="s">
        <v>131</v>
      </c>
      <c r="C29" s="205" t="s">
        <v>130</v>
      </c>
      <c r="D29" s="98" t="s">
        <v>14</v>
      </c>
      <c r="E29" s="205" t="s">
        <v>139</v>
      </c>
      <c r="F29" s="144">
        <v>3</v>
      </c>
      <c r="G29" s="145">
        <v>3</v>
      </c>
      <c r="H29" s="145">
        <v>4</v>
      </c>
      <c r="I29" s="145">
        <v>4</v>
      </c>
      <c r="J29" s="145">
        <v>0</v>
      </c>
      <c r="K29" s="145">
        <v>0</v>
      </c>
      <c r="L29" s="39">
        <f t="shared" si="0"/>
        <v>14</v>
      </c>
      <c r="M29" s="92">
        <v>0</v>
      </c>
      <c r="N29" s="93">
        <v>0</v>
      </c>
      <c r="O29" s="92">
        <v>0</v>
      </c>
      <c r="P29" s="39">
        <f t="shared" si="1"/>
        <v>0</v>
      </c>
      <c r="Q29" s="39">
        <v>0</v>
      </c>
      <c r="R29" s="139">
        <v>45.6</v>
      </c>
      <c r="S29" s="93">
        <v>4</v>
      </c>
      <c r="T29" s="93">
        <v>4</v>
      </c>
      <c r="U29" s="93">
        <v>4</v>
      </c>
      <c r="V29" s="93">
        <v>0</v>
      </c>
      <c r="W29" s="93">
        <v>5</v>
      </c>
      <c r="X29" s="39">
        <f t="shared" si="2"/>
        <v>17</v>
      </c>
      <c r="Y29" s="138">
        <v>21.7</v>
      </c>
      <c r="Z29" s="93">
        <v>0</v>
      </c>
      <c r="AA29" s="93">
        <v>0</v>
      </c>
      <c r="AB29" s="92">
        <v>5</v>
      </c>
      <c r="AC29" s="140">
        <f t="shared" si="3"/>
        <v>5</v>
      </c>
      <c r="AD29" s="165">
        <v>84</v>
      </c>
      <c r="AE29" s="137">
        <v>33.299999999999997</v>
      </c>
      <c r="AF29" s="140">
        <f t="shared" si="4"/>
        <v>36</v>
      </c>
      <c r="AG29" s="139">
        <f t="shared" si="5"/>
        <v>100.6</v>
      </c>
      <c r="AH29" s="141">
        <f>101-96</f>
        <v>5</v>
      </c>
      <c r="AI29" s="40"/>
      <c r="AJ29" s="142">
        <f t="shared" si="6"/>
        <v>31</v>
      </c>
      <c r="AK29" s="40">
        <f t="shared" si="7"/>
        <v>36.904761904761905</v>
      </c>
    </row>
    <row r="30" spans="1:42" s="10" customFormat="1" ht="53.25" customHeight="1" x14ac:dyDescent="0.2">
      <c r="A30" s="3">
        <v>17</v>
      </c>
      <c r="B30" s="85" t="s">
        <v>123</v>
      </c>
      <c r="C30" s="85" t="s">
        <v>122</v>
      </c>
      <c r="D30" s="98" t="s">
        <v>121</v>
      </c>
      <c r="E30" s="205" t="s">
        <v>134</v>
      </c>
      <c r="F30" s="144">
        <v>0</v>
      </c>
      <c r="G30" s="145">
        <v>0</v>
      </c>
      <c r="H30" s="145">
        <v>4</v>
      </c>
      <c r="I30" s="145">
        <v>4</v>
      </c>
      <c r="J30" s="145">
        <v>5</v>
      </c>
      <c r="K30" s="145">
        <v>5</v>
      </c>
      <c r="L30" s="39">
        <f t="shared" si="0"/>
        <v>18</v>
      </c>
      <c r="M30" s="92">
        <v>0</v>
      </c>
      <c r="N30" s="93">
        <v>0</v>
      </c>
      <c r="O30" s="92">
        <v>0</v>
      </c>
      <c r="P30" s="39">
        <f t="shared" si="1"/>
        <v>0</v>
      </c>
      <c r="Q30" s="39">
        <v>0</v>
      </c>
      <c r="R30" s="139">
        <v>49.8</v>
      </c>
      <c r="S30" s="93">
        <v>0</v>
      </c>
      <c r="T30" s="93">
        <v>0</v>
      </c>
      <c r="U30" s="93">
        <v>0</v>
      </c>
      <c r="V30" s="93">
        <v>0</v>
      </c>
      <c r="W30" s="93">
        <v>5</v>
      </c>
      <c r="X30" s="39">
        <f t="shared" si="2"/>
        <v>5</v>
      </c>
      <c r="Y30" s="138">
        <v>21.6</v>
      </c>
      <c r="Z30" s="93">
        <v>5</v>
      </c>
      <c r="AA30" s="93">
        <v>5</v>
      </c>
      <c r="AB30" s="92">
        <v>5</v>
      </c>
      <c r="AC30" s="140">
        <f t="shared" si="3"/>
        <v>15</v>
      </c>
      <c r="AD30" s="165">
        <v>84</v>
      </c>
      <c r="AE30" s="137">
        <v>32.200000000000003</v>
      </c>
      <c r="AF30" s="140">
        <f t="shared" si="4"/>
        <v>38</v>
      </c>
      <c r="AG30" s="139">
        <f t="shared" si="5"/>
        <v>103.6</v>
      </c>
      <c r="AH30" s="141">
        <f>104-96</f>
        <v>8</v>
      </c>
      <c r="AI30" s="40"/>
      <c r="AJ30" s="142">
        <f t="shared" si="6"/>
        <v>30</v>
      </c>
      <c r="AK30" s="40">
        <f t="shared" si="7"/>
        <v>35.714285714285715</v>
      </c>
      <c r="AL30" s="17"/>
      <c r="AM30" s="17"/>
      <c r="AN30" s="17"/>
      <c r="AO30" s="17"/>
      <c r="AP30" s="17"/>
    </row>
    <row r="31" spans="1:42" s="17" customFormat="1" ht="53.25" customHeight="1" x14ac:dyDescent="0.2">
      <c r="A31" s="3">
        <v>18</v>
      </c>
      <c r="B31" s="85" t="s">
        <v>65</v>
      </c>
      <c r="C31" s="85" t="s">
        <v>66</v>
      </c>
      <c r="D31" s="98" t="s">
        <v>55</v>
      </c>
      <c r="E31" s="237" t="s">
        <v>137</v>
      </c>
      <c r="F31" s="144">
        <v>3</v>
      </c>
      <c r="G31" s="145">
        <v>3</v>
      </c>
      <c r="H31" s="145">
        <v>4</v>
      </c>
      <c r="I31" s="145">
        <v>0</v>
      </c>
      <c r="J31" s="145">
        <v>0</v>
      </c>
      <c r="K31" s="145">
        <v>0</v>
      </c>
      <c r="L31" s="39">
        <f t="shared" si="0"/>
        <v>10</v>
      </c>
      <c r="M31" s="92">
        <v>0</v>
      </c>
      <c r="N31" s="93">
        <v>0</v>
      </c>
      <c r="O31" s="92">
        <v>0</v>
      </c>
      <c r="P31" s="39">
        <f t="shared" si="1"/>
        <v>0</v>
      </c>
      <c r="Q31" s="39">
        <v>0</v>
      </c>
      <c r="R31" s="139">
        <v>38.799999999999997</v>
      </c>
      <c r="S31" s="93">
        <v>4</v>
      </c>
      <c r="T31" s="93">
        <v>4</v>
      </c>
      <c r="U31" s="93">
        <v>0</v>
      </c>
      <c r="V31" s="93">
        <v>0</v>
      </c>
      <c r="W31" s="93">
        <v>0</v>
      </c>
      <c r="X31" s="39">
        <f t="shared" si="2"/>
        <v>8</v>
      </c>
      <c r="Y31" s="138">
        <v>21.7</v>
      </c>
      <c r="Z31" s="93">
        <v>0</v>
      </c>
      <c r="AA31" s="93">
        <v>5</v>
      </c>
      <c r="AB31" s="92">
        <v>5</v>
      </c>
      <c r="AC31" s="140">
        <f t="shared" si="3"/>
        <v>10</v>
      </c>
      <c r="AD31" s="165">
        <v>84</v>
      </c>
      <c r="AE31" s="137">
        <v>31.9</v>
      </c>
      <c r="AF31" s="140">
        <f t="shared" si="4"/>
        <v>28</v>
      </c>
      <c r="AG31" s="139">
        <f t="shared" si="5"/>
        <v>92.399999999999991</v>
      </c>
      <c r="AH31" s="141"/>
      <c r="AI31" s="40"/>
      <c r="AJ31" s="142">
        <f t="shared" si="6"/>
        <v>28</v>
      </c>
      <c r="AK31" s="40">
        <f t="shared" si="7"/>
        <v>33.333333333333336</v>
      </c>
      <c r="AL31" s="10"/>
      <c r="AM31" s="10"/>
      <c r="AN31" s="10"/>
      <c r="AO31" s="10"/>
      <c r="AP31" s="10"/>
    </row>
    <row r="32" spans="1:42" s="17" customFormat="1" ht="53.25" customHeight="1" x14ac:dyDescent="0.2">
      <c r="A32" s="3">
        <v>19</v>
      </c>
      <c r="B32" s="85" t="s">
        <v>70</v>
      </c>
      <c r="C32" s="84" t="s">
        <v>71</v>
      </c>
      <c r="D32" s="98" t="s">
        <v>56</v>
      </c>
      <c r="E32" s="206" t="s">
        <v>145</v>
      </c>
      <c r="F32" s="144">
        <v>3</v>
      </c>
      <c r="G32" s="145">
        <v>3</v>
      </c>
      <c r="H32" s="145">
        <v>4</v>
      </c>
      <c r="I32" s="145">
        <v>4</v>
      </c>
      <c r="J32" s="145">
        <v>0</v>
      </c>
      <c r="K32" s="145">
        <v>5</v>
      </c>
      <c r="L32" s="39">
        <f t="shared" si="0"/>
        <v>19</v>
      </c>
      <c r="M32" s="92">
        <v>0</v>
      </c>
      <c r="N32" s="93">
        <v>4</v>
      </c>
      <c r="O32" s="92">
        <v>0</v>
      </c>
      <c r="P32" s="39">
        <f t="shared" si="1"/>
        <v>4</v>
      </c>
      <c r="Q32" s="39">
        <v>0</v>
      </c>
      <c r="R32" s="139">
        <v>45.2</v>
      </c>
      <c r="S32" s="93">
        <v>0</v>
      </c>
      <c r="T32" s="93">
        <v>2</v>
      </c>
      <c r="U32" s="93">
        <v>0</v>
      </c>
      <c r="V32" s="93">
        <v>0</v>
      </c>
      <c r="W32" s="93">
        <v>0</v>
      </c>
      <c r="X32" s="39">
        <f t="shared" si="2"/>
        <v>2</v>
      </c>
      <c r="Y32" s="138">
        <v>25.7</v>
      </c>
      <c r="Z32" s="93">
        <v>0</v>
      </c>
      <c r="AA32" s="93">
        <v>0</v>
      </c>
      <c r="AB32" s="92">
        <v>5</v>
      </c>
      <c r="AC32" s="140">
        <f t="shared" si="3"/>
        <v>5</v>
      </c>
      <c r="AD32" s="165">
        <v>84</v>
      </c>
      <c r="AE32" s="137">
        <v>30.2</v>
      </c>
      <c r="AF32" s="140">
        <f t="shared" si="4"/>
        <v>30</v>
      </c>
      <c r="AG32" s="139">
        <f t="shared" si="5"/>
        <v>101.1</v>
      </c>
      <c r="AH32" s="141">
        <f>102-96</f>
        <v>6</v>
      </c>
      <c r="AI32" s="40"/>
      <c r="AJ32" s="142">
        <f t="shared" si="6"/>
        <v>24</v>
      </c>
      <c r="AK32" s="40">
        <f t="shared" si="7"/>
        <v>28.571428571428573</v>
      </c>
    </row>
    <row r="33" spans="1:42" s="17" customFormat="1" ht="53.25" customHeight="1" x14ac:dyDescent="0.2">
      <c r="A33" s="3">
        <v>20</v>
      </c>
      <c r="B33" s="85" t="s">
        <v>101</v>
      </c>
      <c r="C33" s="85" t="s">
        <v>102</v>
      </c>
      <c r="D33" s="98" t="s">
        <v>62</v>
      </c>
      <c r="E33" s="206" t="s">
        <v>135</v>
      </c>
      <c r="F33" s="144">
        <v>0</v>
      </c>
      <c r="G33" s="145">
        <v>0</v>
      </c>
      <c r="H33" s="145">
        <v>0</v>
      </c>
      <c r="I33" s="145">
        <v>4</v>
      </c>
      <c r="J33" s="145">
        <v>0</v>
      </c>
      <c r="K33" s="145">
        <v>0</v>
      </c>
      <c r="L33" s="39">
        <f t="shared" si="0"/>
        <v>4</v>
      </c>
      <c r="M33" s="92">
        <v>0</v>
      </c>
      <c r="N33" s="93">
        <v>0</v>
      </c>
      <c r="O33" s="92">
        <v>4</v>
      </c>
      <c r="P33" s="39">
        <f t="shared" si="1"/>
        <v>4</v>
      </c>
      <c r="Q33" s="39">
        <v>0</v>
      </c>
      <c r="R33" s="139">
        <v>49.2</v>
      </c>
      <c r="S33" s="93">
        <v>4</v>
      </c>
      <c r="T33" s="93">
        <v>2</v>
      </c>
      <c r="U33" s="93">
        <v>4</v>
      </c>
      <c r="V33" s="93">
        <v>0</v>
      </c>
      <c r="W33" s="93">
        <v>0</v>
      </c>
      <c r="X33" s="39">
        <f t="shared" si="2"/>
        <v>10</v>
      </c>
      <c r="Y33" s="138">
        <v>20.7</v>
      </c>
      <c r="Z33" s="93">
        <v>5</v>
      </c>
      <c r="AA33" s="93">
        <v>5</v>
      </c>
      <c r="AB33" s="92">
        <v>0</v>
      </c>
      <c r="AC33" s="140">
        <f t="shared" si="3"/>
        <v>10</v>
      </c>
      <c r="AD33" s="165">
        <v>84</v>
      </c>
      <c r="AE33" s="137">
        <v>30.6</v>
      </c>
      <c r="AF33" s="140">
        <f t="shared" si="4"/>
        <v>28</v>
      </c>
      <c r="AG33" s="139">
        <f t="shared" si="5"/>
        <v>100.5</v>
      </c>
      <c r="AH33" s="141">
        <f>101-96</f>
        <v>5</v>
      </c>
      <c r="AI33" s="40"/>
      <c r="AJ33" s="142">
        <f t="shared" si="6"/>
        <v>23</v>
      </c>
      <c r="AK33" s="40">
        <f t="shared" si="7"/>
        <v>27.38095238095238</v>
      </c>
    </row>
    <row r="34" spans="1:42" s="17" customFormat="1" ht="53.25" customHeight="1" x14ac:dyDescent="0.2">
      <c r="A34" s="3">
        <v>21</v>
      </c>
      <c r="B34" s="204" t="s">
        <v>95</v>
      </c>
      <c r="C34" s="204" t="s">
        <v>96</v>
      </c>
      <c r="D34" s="98" t="s">
        <v>53</v>
      </c>
      <c r="E34" s="204" t="s">
        <v>136</v>
      </c>
      <c r="F34" s="144">
        <v>0</v>
      </c>
      <c r="G34" s="145">
        <v>3</v>
      </c>
      <c r="H34" s="145">
        <v>0</v>
      </c>
      <c r="I34" s="145">
        <v>4</v>
      </c>
      <c r="J34" s="145">
        <v>5</v>
      </c>
      <c r="K34" s="145">
        <v>5</v>
      </c>
      <c r="L34" s="39">
        <f t="shared" si="0"/>
        <v>17</v>
      </c>
      <c r="M34" s="92">
        <v>0</v>
      </c>
      <c r="N34" s="93">
        <v>0</v>
      </c>
      <c r="O34" s="92">
        <v>4</v>
      </c>
      <c r="P34" s="39">
        <f t="shared" si="1"/>
        <v>4</v>
      </c>
      <c r="Q34" s="39">
        <v>0</v>
      </c>
      <c r="R34" s="139">
        <v>46.4</v>
      </c>
      <c r="S34" s="93">
        <v>0</v>
      </c>
      <c r="T34" s="93">
        <v>2</v>
      </c>
      <c r="U34" s="93">
        <v>0</v>
      </c>
      <c r="V34" s="93">
        <v>0</v>
      </c>
      <c r="W34" s="93">
        <v>0</v>
      </c>
      <c r="X34" s="39">
        <f t="shared" si="2"/>
        <v>2</v>
      </c>
      <c r="Y34" s="138">
        <v>22.2</v>
      </c>
      <c r="Z34" s="93">
        <v>0</v>
      </c>
      <c r="AA34" s="93">
        <v>5</v>
      </c>
      <c r="AB34" s="92">
        <v>0</v>
      </c>
      <c r="AC34" s="140">
        <f t="shared" si="3"/>
        <v>5</v>
      </c>
      <c r="AD34" s="165">
        <v>84</v>
      </c>
      <c r="AE34" s="137">
        <v>32.299999999999997</v>
      </c>
      <c r="AF34" s="140">
        <f t="shared" si="4"/>
        <v>28</v>
      </c>
      <c r="AG34" s="139">
        <f t="shared" si="5"/>
        <v>100.9</v>
      </c>
      <c r="AH34" s="141">
        <v>5</v>
      </c>
      <c r="AI34" s="40"/>
      <c r="AJ34" s="142">
        <f t="shared" si="6"/>
        <v>23</v>
      </c>
      <c r="AK34" s="40">
        <f t="shared" si="7"/>
        <v>27.38095238095238</v>
      </c>
    </row>
    <row r="35" spans="1:42" s="10" customFormat="1" ht="53.25" customHeight="1" x14ac:dyDescent="0.2">
      <c r="A35" s="3">
        <v>22</v>
      </c>
      <c r="B35" s="207" t="s">
        <v>99</v>
      </c>
      <c r="C35" s="205" t="s">
        <v>100</v>
      </c>
      <c r="D35" s="98" t="s">
        <v>57</v>
      </c>
      <c r="E35" s="206" t="s">
        <v>141</v>
      </c>
      <c r="F35" s="144">
        <v>3</v>
      </c>
      <c r="G35" s="145">
        <v>0</v>
      </c>
      <c r="H35" s="145">
        <v>0</v>
      </c>
      <c r="I35" s="145">
        <v>0</v>
      </c>
      <c r="J35" s="145">
        <v>0</v>
      </c>
      <c r="K35" s="145">
        <v>0</v>
      </c>
      <c r="L35" s="39">
        <f t="shared" si="0"/>
        <v>3</v>
      </c>
      <c r="M35" s="92">
        <v>0</v>
      </c>
      <c r="N35" s="93">
        <v>0</v>
      </c>
      <c r="O35" s="92">
        <v>0</v>
      </c>
      <c r="P35" s="39">
        <f t="shared" si="1"/>
        <v>0</v>
      </c>
      <c r="Q35" s="39">
        <v>0</v>
      </c>
      <c r="R35" s="139">
        <v>41.1</v>
      </c>
      <c r="S35" s="93">
        <v>4</v>
      </c>
      <c r="T35" s="93">
        <v>0</v>
      </c>
      <c r="U35" s="93">
        <v>6</v>
      </c>
      <c r="V35" s="93">
        <v>0</v>
      </c>
      <c r="W35" s="93">
        <v>5</v>
      </c>
      <c r="X35" s="39">
        <f t="shared" si="2"/>
        <v>15</v>
      </c>
      <c r="Y35" s="138">
        <v>17.7</v>
      </c>
      <c r="Z35" s="93">
        <v>0</v>
      </c>
      <c r="AA35" s="93">
        <v>0</v>
      </c>
      <c r="AB35" s="92">
        <v>0</v>
      </c>
      <c r="AC35" s="140">
        <f t="shared" si="3"/>
        <v>0</v>
      </c>
      <c r="AD35" s="165">
        <v>84</v>
      </c>
      <c r="AE35" s="137">
        <v>24.2</v>
      </c>
      <c r="AF35" s="140">
        <f t="shared" si="4"/>
        <v>18</v>
      </c>
      <c r="AG35" s="139">
        <f t="shared" si="5"/>
        <v>83</v>
      </c>
      <c r="AH35" s="141"/>
      <c r="AI35" s="40"/>
      <c r="AJ35" s="142">
        <f t="shared" si="6"/>
        <v>18</v>
      </c>
      <c r="AK35" s="40">
        <f t="shared" si="7"/>
        <v>21.428571428571427</v>
      </c>
      <c r="AL35" s="17"/>
    </row>
    <row r="36" spans="1:42" s="17" customFormat="1" ht="53.25" customHeight="1" x14ac:dyDescent="0.2">
      <c r="A36" s="3">
        <v>23</v>
      </c>
      <c r="B36" s="85" t="s">
        <v>109</v>
      </c>
      <c r="C36" s="205" t="s">
        <v>110</v>
      </c>
      <c r="D36" s="98" t="s">
        <v>56</v>
      </c>
      <c r="E36" s="206" t="s">
        <v>146</v>
      </c>
      <c r="F36" s="144">
        <v>0</v>
      </c>
      <c r="G36" s="145">
        <v>0</v>
      </c>
      <c r="H36" s="145">
        <v>4</v>
      </c>
      <c r="I36" s="145">
        <v>4</v>
      </c>
      <c r="J36" s="145">
        <v>0</v>
      </c>
      <c r="K36" s="145">
        <v>0</v>
      </c>
      <c r="L36" s="39">
        <f t="shared" si="0"/>
        <v>8</v>
      </c>
      <c r="M36" s="92">
        <v>4</v>
      </c>
      <c r="N36" s="93">
        <v>0</v>
      </c>
      <c r="O36" s="92">
        <v>0</v>
      </c>
      <c r="P36" s="39">
        <f t="shared" si="1"/>
        <v>4</v>
      </c>
      <c r="Q36" s="39">
        <v>0</v>
      </c>
      <c r="R36" s="139">
        <v>41.2</v>
      </c>
      <c r="S36" s="93">
        <v>0</v>
      </c>
      <c r="T36" s="93">
        <v>0</v>
      </c>
      <c r="U36" s="93">
        <v>0</v>
      </c>
      <c r="V36" s="93">
        <v>0</v>
      </c>
      <c r="W36" s="93">
        <v>5</v>
      </c>
      <c r="X36" s="39">
        <f t="shared" si="2"/>
        <v>5</v>
      </c>
      <c r="Y36" s="138">
        <v>17.8</v>
      </c>
      <c r="Z36" s="93">
        <v>0</v>
      </c>
      <c r="AA36" s="93">
        <v>0</v>
      </c>
      <c r="AB36" s="92">
        <v>0</v>
      </c>
      <c r="AC36" s="140">
        <f t="shared" si="3"/>
        <v>0</v>
      </c>
      <c r="AD36" s="165">
        <v>84</v>
      </c>
      <c r="AE36" s="137">
        <v>27.5</v>
      </c>
      <c r="AF36" s="140">
        <f t="shared" si="4"/>
        <v>17</v>
      </c>
      <c r="AG36" s="139">
        <f t="shared" si="5"/>
        <v>86.5</v>
      </c>
      <c r="AH36" s="141"/>
      <c r="AI36" s="40"/>
      <c r="AJ36" s="142">
        <f t="shared" si="6"/>
        <v>17</v>
      </c>
      <c r="AK36" s="40">
        <f t="shared" si="7"/>
        <v>20.238095238095237</v>
      </c>
    </row>
    <row r="37" spans="1:42" s="17" customFormat="1" ht="53.25" customHeight="1" x14ac:dyDescent="0.2">
      <c r="A37" s="3">
        <v>24</v>
      </c>
      <c r="B37" s="85" t="s">
        <v>114</v>
      </c>
      <c r="C37" s="205" t="s">
        <v>113</v>
      </c>
      <c r="D37" s="98" t="s">
        <v>112</v>
      </c>
      <c r="E37" s="205" t="s">
        <v>151</v>
      </c>
      <c r="F37" s="144">
        <v>3</v>
      </c>
      <c r="G37" s="145">
        <v>3</v>
      </c>
      <c r="H37" s="145">
        <v>0</v>
      </c>
      <c r="I37" s="145">
        <v>4</v>
      </c>
      <c r="J37" s="145">
        <v>0</v>
      </c>
      <c r="K37" s="145">
        <v>0</v>
      </c>
      <c r="L37" s="39">
        <f t="shared" si="0"/>
        <v>10</v>
      </c>
      <c r="M37" s="92">
        <v>0</v>
      </c>
      <c r="N37" s="93">
        <v>0</v>
      </c>
      <c r="O37" s="92" t="s">
        <v>152</v>
      </c>
      <c r="P37" s="39">
        <f t="shared" si="1"/>
        <v>0</v>
      </c>
      <c r="Q37" s="39">
        <v>0</v>
      </c>
      <c r="R37" s="139">
        <v>43.4</v>
      </c>
      <c r="S37" s="93">
        <v>4</v>
      </c>
      <c r="T37" s="93">
        <v>0</v>
      </c>
      <c r="U37" s="93">
        <v>0</v>
      </c>
      <c r="V37" s="93">
        <v>0</v>
      </c>
      <c r="W37" s="93">
        <v>0</v>
      </c>
      <c r="X37" s="39">
        <f t="shared" si="2"/>
        <v>4</v>
      </c>
      <c r="Y37" s="138">
        <v>24</v>
      </c>
      <c r="Z37" s="93">
        <v>0</v>
      </c>
      <c r="AA37" s="93">
        <v>5</v>
      </c>
      <c r="AB37" s="92">
        <v>0</v>
      </c>
      <c r="AC37" s="140">
        <f t="shared" si="3"/>
        <v>5</v>
      </c>
      <c r="AD37" s="165">
        <v>84</v>
      </c>
      <c r="AE37" s="137">
        <v>32.799999999999997</v>
      </c>
      <c r="AF37" s="140">
        <f t="shared" si="4"/>
        <v>19</v>
      </c>
      <c r="AG37" s="139">
        <f t="shared" si="5"/>
        <v>100.19999999999999</v>
      </c>
      <c r="AH37" s="141">
        <v>5</v>
      </c>
      <c r="AI37" s="40"/>
      <c r="AJ37" s="142">
        <f t="shared" si="6"/>
        <v>14</v>
      </c>
      <c r="AK37" s="40">
        <f t="shared" si="7"/>
        <v>16.666666666666668</v>
      </c>
    </row>
    <row r="38" spans="1:42" s="17" customFormat="1" ht="53.25" customHeight="1" x14ac:dyDescent="0.2">
      <c r="A38" s="3">
        <v>25</v>
      </c>
      <c r="B38" s="85" t="s">
        <v>72</v>
      </c>
      <c r="C38" s="84" t="s">
        <v>73</v>
      </c>
      <c r="D38" s="98" t="s">
        <v>62</v>
      </c>
      <c r="E38" s="206" t="s">
        <v>135</v>
      </c>
      <c r="F38" s="144">
        <v>3</v>
      </c>
      <c r="G38" s="145">
        <v>0</v>
      </c>
      <c r="H38" s="145">
        <v>4</v>
      </c>
      <c r="I38" s="145">
        <v>0</v>
      </c>
      <c r="J38" s="145">
        <v>5</v>
      </c>
      <c r="K38" s="145">
        <v>0</v>
      </c>
      <c r="L38" s="39">
        <f t="shared" si="0"/>
        <v>12</v>
      </c>
      <c r="M38" s="92">
        <v>0</v>
      </c>
      <c r="N38" s="93">
        <v>0</v>
      </c>
      <c r="O38" s="92">
        <v>0</v>
      </c>
      <c r="P38" s="39">
        <f t="shared" si="1"/>
        <v>0</v>
      </c>
      <c r="Q38" s="39">
        <v>0</v>
      </c>
      <c r="R38" s="139">
        <v>48.3</v>
      </c>
      <c r="S38" s="93">
        <v>0</v>
      </c>
      <c r="T38" s="93">
        <v>0</v>
      </c>
      <c r="U38" s="93">
        <v>0</v>
      </c>
      <c r="V38" s="93">
        <v>0</v>
      </c>
      <c r="W38" s="93">
        <v>0</v>
      </c>
      <c r="X38" s="39">
        <f t="shared" si="2"/>
        <v>0</v>
      </c>
      <c r="Y38" s="138">
        <v>20.5</v>
      </c>
      <c r="Z38" s="93">
        <v>0</v>
      </c>
      <c r="AA38" s="93">
        <v>0</v>
      </c>
      <c r="AB38" s="92">
        <v>0</v>
      </c>
      <c r="AC38" s="140">
        <f t="shared" si="3"/>
        <v>0</v>
      </c>
      <c r="AD38" s="165">
        <v>84</v>
      </c>
      <c r="AE38" s="137">
        <v>31.7</v>
      </c>
      <c r="AF38" s="140">
        <f t="shared" si="4"/>
        <v>12</v>
      </c>
      <c r="AG38" s="139">
        <f t="shared" si="5"/>
        <v>100.5</v>
      </c>
      <c r="AH38" s="141">
        <f>101-96</f>
        <v>5</v>
      </c>
      <c r="AI38" s="40"/>
      <c r="AJ38" s="142">
        <f t="shared" si="6"/>
        <v>7</v>
      </c>
      <c r="AK38" s="40">
        <f t="shared" si="7"/>
        <v>8.3333333333333339</v>
      </c>
      <c r="AL38" s="10"/>
      <c r="AM38" s="10"/>
      <c r="AN38" s="10"/>
      <c r="AO38" s="10"/>
      <c r="AP38" s="10"/>
    </row>
    <row r="39" spans="1:42" ht="12" customHeight="1" x14ac:dyDescent="0.25">
      <c r="A39" s="18"/>
      <c r="B39" s="19"/>
      <c r="C39" s="20"/>
      <c r="D39" s="65"/>
      <c r="E39" s="21"/>
      <c r="F39" s="23"/>
      <c r="G39" s="23"/>
      <c r="H39" s="23"/>
      <c r="I39" s="23"/>
      <c r="J39" s="23"/>
      <c r="K39" s="23"/>
      <c r="L39" s="22"/>
      <c r="M39" s="23"/>
      <c r="N39" s="23"/>
      <c r="O39" s="23"/>
      <c r="P39" s="22"/>
      <c r="Q39" s="23"/>
      <c r="R39" s="23"/>
      <c r="S39" s="23"/>
      <c r="T39" s="23"/>
      <c r="U39" s="23"/>
      <c r="V39" s="23"/>
      <c r="W39" s="23"/>
      <c r="X39" s="22"/>
      <c r="Y39" s="22"/>
      <c r="Z39" s="22"/>
      <c r="AA39" s="22"/>
      <c r="AB39" s="22"/>
      <c r="AC39" s="22"/>
      <c r="AD39" s="24"/>
      <c r="AE39" s="24"/>
      <c r="AF39" s="22"/>
      <c r="AG39" s="24"/>
      <c r="AH39" s="25"/>
      <c r="AI39" s="26"/>
      <c r="AJ39" s="27"/>
      <c r="AK39" s="26"/>
    </row>
    <row r="40" spans="1:42" ht="15.75" hidden="1" x14ac:dyDescent="0.25">
      <c r="B40" s="28"/>
      <c r="Z40" s="94">
        <v>7</v>
      </c>
      <c r="AA40" s="95">
        <v>7</v>
      </c>
      <c r="AB40" s="94">
        <v>0</v>
      </c>
      <c r="AC40" s="96">
        <f>SUM(Z40:AB40)</f>
        <v>14</v>
      </c>
      <c r="AF40" s="96">
        <f>SUM(AB40:AE40)</f>
        <v>14</v>
      </c>
    </row>
    <row r="41" spans="1:42" ht="15.75" x14ac:dyDescent="0.25">
      <c r="B41" s="43" t="s">
        <v>23</v>
      </c>
      <c r="C41" s="15"/>
      <c r="D41" s="67"/>
      <c r="E41" s="212" t="s">
        <v>24</v>
      </c>
      <c r="Y41" s="29"/>
      <c r="Z41" s="29"/>
      <c r="AA41" s="1"/>
      <c r="AB41" s="1"/>
      <c r="AC41" s="1"/>
      <c r="AD41" s="1"/>
      <c r="AE41" s="1"/>
      <c r="AF41" s="1"/>
      <c r="AG41" s="1"/>
      <c r="AH41" s="1"/>
      <c r="AI41" s="1"/>
      <c r="AK41" s="1"/>
    </row>
    <row r="42" spans="1:42" x14ac:dyDescent="0.25">
      <c r="B42" s="31"/>
      <c r="C42" s="15"/>
      <c r="D42" s="67"/>
      <c r="E42" s="213"/>
      <c r="Y42" s="29"/>
      <c r="Z42" s="29"/>
      <c r="AA42" s="1"/>
      <c r="AB42" s="1"/>
      <c r="AC42" s="1"/>
      <c r="AD42" s="1"/>
      <c r="AE42" s="1"/>
      <c r="AF42" s="1"/>
      <c r="AG42" s="1"/>
      <c r="AH42" s="1"/>
      <c r="AI42" s="1"/>
      <c r="AK42" s="1"/>
    </row>
    <row r="43" spans="1:42" x14ac:dyDescent="0.25">
      <c r="B43" s="30"/>
      <c r="C43" s="30"/>
      <c r="D43" s="67"/>
      <c r="E43" s="213"/>
      <c r="Y43" s="29"/>
      <c r="Z43" s="29"/>
      <c r="AA43" s="1"/>
      <c r="AB43" s="1"/>
      <c r="AC43" s="1"/>
      <c r="AD43" s="1"/>
      <c r="AE43" s="1"/>
      <c r="AF43" s="1"/>
      <c r="AG43" s="1"/>
      <c r="AH43" s="1"/>
      <c r="AI43" s="1"/>
      <c r="AK43" s="1"/>
    </row>
    <row r="44" spans="1:42" x14ac:dyDescent="0.25">
      <c r="B44" s="28"/>
      <c r="Y44" s="29"/>
      <c r="Z44" s="29"/>
      <c r="AA44" s="1"/>
      <c r="AB44" s="1"/>
      <c r="AC44" s="1"/>
      <c r="AD44" s="1"/>
      <c r="AE44" s="1"/>
      <c r="AF44" s="1"/>
      <c r="AG44" s="1"/>
      <c r="AH44" s="1"/>
      <c r="AI44" s="1"/>
      <c r="AK44" s="1"/>
    </row>
    <row r="45" spans="1:42" x14ac:dyDescent="0.25">
      <c r="B45" s="28"/>
      <c r="Y45" s="29"/>
      <c r="Z45" s="29"/>
      <c r="AA45" s="1"/>
      <c r="AB45" s="1"/>
      <c r="AC45" s="1"/>
      <c r="AD45" s="1"/>
      <c r="AE45" s="1"/>
      <c r="AF45" s="1"/>
      <c r="AG45" s="1"/>
      <c r="AH45" s="1"/>
      <c r="AI45" s="1"/>
      <c r="AK45" s="1"/>
    </row>
    <row r="46" spans="1:42" x14ac:dyDescent="0.25">
      <c r="B46" s="28"/>
      <c r="Y46" s="29"/>
      <c r="Z46" s="29"/>
      <c r="AA46" s="1"/>
      <c r="AB46" s="1"/>
      <c r="AC46" s="1"/>
      <c r="AD46" s="1"/>
      <c r="AE46" s="1"/>
      <c r="AF46" s="1"/>
      <c r="AG46" s="1"/>
      <c r="AH46" s="1"/>
      <c r="AI46" s="1"/>
      <c r="AK46" s="1"/>
    </row>
    <row r="47" spans="1:42" x14ac:dyDescent="0.25">
      <c r="B47" s="28"/>
      <c r="Y47" s="29"/>
      <c r="Z47" s="29"/>
      <c r="AA47" s="1"/>
      <c r="AB47" s="1"/>
      <c r="AC47" s="1"/>
      <c r="AD47" s="1"/>
      <c r="AE47" s="1"/>
      <c r="AF47" s="1"/>
      <c r="AG47" s="1"/>
      <c r="AH47" s="1"/>
      <c r="AI47" s="1"/>
      <c r="AK47" s="1"/>
    </row>
    <row r="48" spans="1:42" x14ac:dyDescent="0.25">
      <c r="B48" s="28"/>
      <c r="Y48" s="29"/>
      <c r="Z48" s="29"/>
      <c r="AA48" s="1"/>
      <c r="AB48" s="1"/>
      <c r="AC48" s="1"/>
      <c r="AD48" s="1"/>
      <c r="AE48" s="1"/>
      <c r="AF48" s="1"/>
      <c r="AG48" s="1"/>
      <c r="AH48" s="1"/>
      <c r="AI48" s="1"/>
      <c r="AK48" s="1"/>
    </row>
    <row r="49" spans="2:37" x14ac:dyDescent="0.25">
      <c r="B49" s="28"/>
      <c r="Y49" s="29"/>
      <c r="Z49" s="29"/>
      <c r="AA49" s="1"/>
      <c r="AB49" s="1"/>
      <c r="AC49" s="1"/>
      <c r="AD49" s="1"/>
      <c r="AE49" s="1"/>
      <c r="AF49" s="1"/>
      <c r="AG49" s="1"/>
      <c r="AH49" s="1"/>
      <c r="AI49" s="1"/>
      <c r="AK49" s="1"/>
    </row>
    <row r="50" spans="2:37" x14ac:dyDescent="0.25">
      <c r="B50" s="28"/>
    </row>
    <row r="51" spans="2:37" x14ac:dyDescent="0.25">
      <c r="B51" s="28"/>
    </row>
    <row r="52" spans="2:37" x14ac:dyDescent="0.25">
      <c r="B52" s="28"/>
    </row>
    <row r="53" spans="2:37" x14ac:dyDescent="0.25">
      <c r="B53" s="28"/>
    </row>
    <row r="54" spans="2:37" x14ac:dyDescent="0.25">
      <c r="B54" s="28"/>
    </row>
    <row r="55" spans="2:37" x14ac:dyDescent="0.25">
      <c r="B55" s="28"/>
    </row>
    <row r="56" spans="2:37" x14ac:dyDescent="0.25">
      <c r="B56" s="28"/>
    </row>
    <row r="57" spans="2:37" x14ac:dyDescent="0.25">
      <c r="B57" s="28"/>
    </row>
    <row r="58" spans="2:37" x14ac:dyDescent="0.25">
      <c r="B58" s="28"/>
    </row>
    <row r="59" spans="2:37" x14ac:dyDescent="0.25">
      <c r="B59" s="28"/>
    </row>
    <row r="60" spans="2:37" x14ac:dyDescent="0.25">
      <c r="B60" s="28"/>
    </row>
    <row r="61" spans="2:37" x14ac:dyDescent="0.25">
      <c r="B61" s="28"/>
    </row>
    <row r="62" spans="2:37" x14ac:dyDescent="0.25">
      <c r="B62" s="28"/>
    </row>
    <row r="63" spans="2:37" x14ac:dyDescent="0.25">
      <c r="B63" s="28"/>
    </row>
    <row r="64" spans="2:37" x14ac:dyDescent="0.25">
      <c r="B64" s="28"/>
    </row>
    <row r="65" spans="2:2" x14ac:dyDescent="0.25">
      <c r="B65" s="28"/>
    </row>
    <row r="66" spans="2:2" x14ac:dyDescent="0.25">
      <c r="B66" s="28"/>
    </row>
    <row r="67" spans="2:2" x14ac:dyDescent="0.25">
      <c r="B67" s="28"/>
    </row>
    <row r="68" spans="2:2" x14ac:dyDescent="0.25">
      <c r="B68" s="28"/>
    </row>
    <row r="69" spans="2:2" x14ac:dyDescent="0.25">
      <c r="B69" s="28"/>
    </row>
    <row r="70" spans="2:2" x14ac:dyDescent="0.25">
      <c r="B70" s="28"/>
    </row>
    <row r="71" spans="2:2" x14ac:dyDescent="0.25">
      <c r="B71" s="28"/>
    </row>
    <row r="72" spans="2:2" x14ac:dyDescent="0.25">
      <c r="B72" s="28"/>
    </row>
    <row r="73" spans="2:2" x14ac:dyDescent="0.25">
      <c r="B73" s="28"/>
    </row>
    <row r="74" spans="2:2" x14ac:dyDescent="0.25">
      <c r="B74" s="28"/>
    </row>
    <row r="75" spans="2:2" x14ac:dyDescent="0.25">
      <c r="B75" s="28"/>
    </row>
    <row r="76" spans="2:2" x14ac:dyDescent="0.25">
      <c r="B76" s="28"/>
    </row>
    <row r="77" spans="2:2" x14ac:dyDescent="0.25">
      <c r="B77" s="28"/>
    </row>
    <row r="78" spans="2:2" x14ac:dyDescent="0.25">
      <c r="B78" s="28"/>
    </row>
    <row r="79" spans="2:2" x14ac:dyDescent="0.25">
      <c r="B79" s="28"/>
    </row>
    <row r="80" spans="2:2" x14ac:dyDescent="0.25">
      <c r="B80" s="28"/>
    </row>
    <row r="81" spans="2:2" x14ac:dyDescent="0.25">
      <c r="B81" s="28"/>
    </row>
    <row r="82" spans="2:2" x14ac:dyDescent="0.25">
      <c r="B82" s="28"/>
    </row>
    <row r="83" spans="2:2" x14ac:dyDescent="0.25">
      <c r="B83" s="28"/>
    </row>
    <row r="84" spans="2:2" x14ac:dyDescent="0.25">
      <c r="B84" s="28"/>
    </row>
    <row r="85" spans="2:2" x14ac:dyDescent="0.25">
      <c r="B85" s="28"/>
    </row>
    <row r="86" spans="2:2" x14ac:dyDescent="0.25">
      <c r="B86" s="28"/>
    </row>
    <row r="87" spans="2:2" x14ac:dyDescent="0.25">
      <c r="B87" s="28"/>
    </row>
    <row r="88" spans="2:2" x14ac:dyDescent="0.25">
      <c r="B88" s="28"/>
    </row>
    <row r="89" spans="2:2" x14ac:dyDescent="0.25">
      <c r="B89" s="28"/>
    </row>
    <row r="90" spans="2:2" x14ac:dyDescent="0.25">
      <c r="B90" s="28"/>
    </row>
    <row r="91" spans="2:2" x14ac:dyDescent="0.25">
      <c r="B91" s="28"/>
    </row>
    <row r="92" spans="2:2" x14ac:dyDescent="0.25">
      <c r="B92" s="28"/>
    </row>
    <row r="93" spans="2:2" x14ac:dyDescent="0.25">
      <c r="B93" s="28"/>
    </row>
    <row r="94" spans="2:2" x14ac:dyDescent="0.25">
      <c r="B94" s="28"/>
    </row>
    <row r="95" spans="2:2" x14ac:dyDescent="0.25">
      <c r="B95" s="28"/>
    </row>
    <row r="96" spans="2:2" x14ac:dyDescent="0.25">
      <c r="B96" s="28"/>
    </row>
    <row r="97" spans="2:2" x14ac:dyDescent="0.25">
      <c r="B97" s="28"/>
    </row>
    <row r="98" spans="2:2" x14ac:dyDescent="0.25">
      <c r="B98" s="28"/>
    </row>
    <row r="99" spans="2:2" x14ac:dyDescent="0.25">
      <c r="B99" s="28"/>
    </row>
    <row r="100" spans="2:2" x14ac:dyDescent="0.25">
      <c r="B100" s="28"/>
    </row>
    <row r="101" spans="2:2" x14ac:dyDescent="0.25">
      <c r="B101" s="28"/>
    </row>
    <row r="102" spans="2:2" x14ac:dyDescent="0.25">
      <c r="B102" s="28"/>
    </row>
    <row r="103" spans="2:2" x14ac:dyDescent="0.25">
      <c r="B103" s="28"/>
    </row>
    <row r="104" spans="2:2" x14ac:dyDescent="0.25">
      <c r="B104" s="28"/>
    </row>
    <row r="105" spans="2:2" x14ac:dyDescent="0.25">
      <c r="B105" s="28"/>
    </row>
    <row r="106" spans="2:2" x14ac:dyDescent="0.25">
      <c r="B106" s="28"/>
    </row>
    <row r="107" spans="2:2" x14ac:dyDescent="0.25">
      <c r="B107" s="28"/>
    </row>
    <row r="108" spans="2:2" x14ac:dyDescent="0.25">
      <c r="B108" s="28"/>
    </row>
    <row r="109" spans="2:2" x14ac:dyDescent="0.25">
      <c r="B109" s="28"/>
    </row>
    <row r="110" spans="2:2" x14ac:dyDescent="0.25">
      <c r="B110" s="28"/>
    </row>
    <row r="111" spans="2:2" x14ac:dyDescent="0.25">
      <c r="B111" s="28"/>
    </row>
    <row r="112" spans="2:2" x14ac:dyDescent="0.25">
      <c r="B112" s="28"/>
    </row>
    <row r="113" spans="2:2" x14ac:dyDescent="0.25">
      <c r="B113" s="28"/>
    </row>
    <row r="114" spans="2:2" x14ac:dyDescent="0.25">
      <c r="B114" s="28"/>
    </row>
    <row r="115" spans="2:2" x14ac:dyDescent="0.25">
      <c r="B115" s="28"/>
    </row>
    <row r="116" spans="2:2" x14ac:dyDescent="0.25">
      <c r="B116" s="28"/>
    </row>
    <row r="117" spans="2:2" x14ac:dyDescent="0.25">
      <c r="B117" s="28"/>
    </row>
    <row r="118" spans="2:2" x14ac:dyDescent="0.25">
      <c r="B118" s="28"/>
    </row>
    <row r="119" spans="2:2" x14ac:dyDescent="0.25">
      <c r="B119" s="28"/>
    </row>
    <row r="120" spans="2:2" x14ac:dyDescent="0.25">
      <c r="B120" s="28"/>
    </row>
    <row r="121" spans="2:2" x14ac:dyDescent="0.25">
      <c r="B121" s="28"/>
    </row>
    <row r="122" spans="2:2" x14ac:dyDescent="0.25">
      <c r="B122" s="28"/>
    </row>
    <row r="123" spans="2:2" x14ac:dyDescent="0.25">
      <c r="B123" s="28"/>
    </row>
    <row r="124" spans="2:2" x14ac:dyDescent="0.25">
      <c r="B124" s="28"/>
    </row>
    <row r="125" spans="2:2" x14ac:dyDescent="0.25">
      <c r="B125" s="28"/>
    </row>
    <row r="126" spans="2:2" x14ac:dyDescent="0.25">
      <c r="B126" s="28"/>
    </row>
    <row r="127" spans="2:2" x14ac:dyDescent="0.25">
      <c r="B127" s="28"/>
    </row>
    <row r="128" spans="2:2" x14ac:dyDescent="0.25">
      <c r="B128" s="28"/>
    </row>
    <row r="129" spans="2:2" x14ac:dyDescent="0.25">
      <c r="B129" s="28"/>
    </row>
    <row r="130" spans="2:2" x14ac:dyDescent="0.25">
      <c r="B130" s="28"/>
    </row>
    <row r="131" spans="2:2" x14ac:dyDescent="0.25">
      <c r="B131" s="28"/>
    </row>
    <row r="132" spans="2:2" x14ac:dyDescent="0.25">
      <c r="B132" s="28"/>
    </row>
    <row r="133" spans="2:2" x14ac:dyDescent="0.25">
      <c r="B133" s="28"/>
    </row>
    <row r="134" spans="2:2" x14ac:dyDescent="0.25">
      <c r="B134" s="28"/>
    </row>
    <row r="135" spans="2:2" x14ac:dyDescent="0.25">
      <c r="B135" s="28"/>
    </row>
    <row r="136" spans="2:2" x14ac:dyDescent="0.25">
      <c r="B136" s="28"/>
    </row>
  </sheetData>
  <sortState ref="A19:AP23">
    <sortCondition descending="1" ref="AJ19:AJ23"/>
    <sortCondition ref="AG19:AG23"/>
  </sortState>
  <mergeCells count="32">
    <mergeCell ref="AK10:AK13"/>
    <mergeCell ref="AD10:AD13"/>
    <mergeCell ref="AF10:AF13"/>
    <mergeCell ref="E10:E13"/>
    <mergeCell ref="H12:I12"/>
    <mergeCell ref="L10:L13"/>
    <mergeCell ref="Z10:AB10"/>
    <mergeCell ref="AC10:AC13"/>
    <mergeCell ref="Z12:AB12"/>
    <mergeCell ref="Y10:Y13"/>
    <mergeCell ref="S12:W12"/>
    <mergeCell ref="M10:O10"/>
    <mergeCell ref="P10:P13"/>
    <mergeCell ref="M12:O12"/>
    <mergeCell ref="Q10:Q11"/>
    <mergeCell ref="R10:R13"/>
    <mergeCell ref="A1:AJ1"/>
    <mergeCell ref="A2:AJ2"/>
    <mergeCell ref="AJ10:AJ13"/>
    <mergeCell ref="F10:K10"/>
    <mergeCell ref="AE10:AE13"/>
    <mergeCell ref="AH10:AH13"/>
    <mergeCell ref="AI10:AI13"/>
    <mergeCell ref="A4:E4"/>
    <mergeCell ref="A5:K5"/>
    <mergeCell ref="B10:C13"/>
    <mergeCell ref="D10:D13"/>
    <mergeCell ref="A6:AJ6"/>
    <mergeCell ref="A10:A13"/>
    <mergeCell ref="S10:W10"/>
    <mergeCell ref="X10:X13"/>
    <mergeCell ref="AG10:AG13"/>
  </mergeCells>
  <pageMargins left="0.20604166666666668" right="0.11020833333333334" top="8.5000000000000006E-2" bottom="0.47916666666666669" header="0.31496062992125984" footer="0.31496062992125984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235"/>
  <sheetViews>
    <sheetView view="pageBreakPreview" zoomScale="75" zoomScaleNormal="75" zoomScaleSheetLayoutView="75" workbookViewId="0">
      <selection activeCell="W13" sqref="W13"/>
    </sheetView>
  </sheetViews>
  <sheetFormatPr defaultRowHeight="15" x14ac:dyDescent="0.25"/>
  <cols>
    <col min="1" max="1" width="4.85546875" style="1" customWidth="1"/>
    <col min="2" max="2" width="20.140625" style="1" customWidth="1"/>
    <col min="3" max="3" width="19.85546875" style="1" customWidth="1"/>
    <col min="4" max="4" width="7.7109375" style="66" customWidth="1"/>
    <col min="5" max="5" width="18" style="1" customWidth="1"/>
    <col min="6" max="6" width="30" style="1" customWidth="1"/>
    <col min="7" max="12" width="10.5703125" style="10" hidden="1" customWidth="1"/>
    <col min="13" max="13" width="7.5703125" style="10" customWidth="1"/>
    <col min="14" max="15" width="7" style="10" customWidth="1"/>
    <col min="16" max="17" width="7" style="29" customWidth="1"/>
    <col min="18" max="18" width="8.28515625" style="1" customWidth="1"/>
    <col min="19" max="19" width="7.85546875" style="29" customWidth="1"/>
    <col min="20" max="242" width="9.140625" style="1"/>
    <col min="243" max="243" width="7" style="1" customWidth="1"/>
    <col min="244" max="244" width="23.28515625" style="1" customWidth="1"/>
    <col min="245" max="245" width="24.140625" style="1" customWidth="1"/>
    <col min="246" max="246" width="34.42578125" style="1" customWidth="1"/>
    <col min="247" max="247" width="7.140625" style="1" customWidth="1"/>
    <col min="248" max="253" width="2.7109375" style="1" customWidth="1"/>
    <col min="254" max="254" width="3.5703125" style="1" customWidth="1"/>
    <col min="255" max="258" width="2.7109375" style="1" customWidth="1"/>
    <col min="259" max="259" width="3.7109375" style="1" customWidth="1"/>
    <col min="260" max="260" width="7" style="1" customWidth="1"/>
    <col min="261" max="261" width="6.140625" style="1" customWidth="1"/>
    <col min="262" max="264" width="2.7109375" style="1" customWidth="1"/>
    <col min="265" max="267" width="3.5703125" style="1" customWidth="1"/>
    <col min="268" max="268" width="4.140625" style="1" customWidth="1"/>
    <col min="269" max="269" width="4" style="1" customWidth="1"/>
    <col min="270" max="270" width="3.42578125" style="1" customWidth="1"/>
    <col min="271" max="271" width="4.28515625" style="1" customWidth="1"/>
    <col min="272" max="272" width="4.85546875" style="1" customWidth="1"/>
    <col min="273" max="273" width="5" style="1" customWidth="1"/>
    <col min="274" max="274" width="4.7109375" style="1" customWidth="1"/>
    <col min="275" max="498" width="9.140625" style="1"/>
    <col min="499" max="499" width="7" style="1" customWidth="1"/>
    <col min="500" max="500" width="23.28515625" style="1" customWidth="1"/>
    <col min="501" max="501" width="24.140625" style="1" customWidth="1"/>
    <col min="502" max="502" width="34.42578125" style="1" customWidth="1"/>
    <col min="503" max="503" width="7.140625" style="1" customWidth="1"/>
    <col min="504" max="509" width="2.7109375" style="1" customWidth="1"/>
    <col min="510" max="510" width="3.5703125" style="1" customWidth="1"/>
    <col min="511" max="514" width="2.7109375" style="1" customWidth="1"/>
    <col min="515" max="515" width="3.7109375" style="1" customWidth="1"/>
    <col min="516" max="516" width="7" style="1" customWidth="1"/>
    <col min="517" max="517" width="6.140625" style="1" customWidth="1"/>
    <col min="518" max="520" width="2.7109375" style="1" customWidth="1"/>
    <col min="521" max="523" width="3.5703125" style="1" customWidth="1"/>
    <col min="524" max="524" width="4.140625" style="1" customWidth="1"/>
    <col min="525" max="525" width="4" style="1" customWidth="1"/>
    <col min="526" max="526" width="3.42578125" style="1" customWidth="1"/>
    <col min="527" max="527" width="4.28515625" style="1" customWidth="1"/>
    <col min="528" max="528" width="4.85546875" style="1" customWidth="1"/>
    <col min="529" max="529" width="5" style="1" customWidth="1"/>
    <col min="530" max="530" width="4.7109375" style="1" customWidth="1"/>
    <col min="531" max="754" width="9.140625" style="1"/>
    <col min="755" max="755" width="7" style="1" customWidth="1"/>
    <col min="756" max="756" width="23.28515625" style="1" customWidth="1"/>
    <col min="757" max="757" width="24.140625" style="1" customWidth="1"/>
    <col min="758" max="758" width="34.42578125" style="1" customWidth="1"/>
    <col min="759" max="759" width="7.140625" style="1" customWidth="1"/>
    <col min="760" max="765" width="2.7109375" style="1" customWidth="1"/>
    <col min="766" max="766" width="3.5703125" style="1" customWidth="1"/>
    <col min="767" max="770" width="2.7109375" style="1" customWidth="1"/>
    <col min="771" max="771" width="3.7109375" style="1" customWidth="1"/>
    <col min="772" max="772" width="7" style="1" customWidth="1"/>
    <col min="773" max="773" width="6.140625" style="1" customWidth="1"/>
    <col min="774" max="776" width="2.7109375" style="1" customWidth="1"/>
    <col min="777" max="779" width="3.5703125" style="1" customWidth="1"/>
    <col min="780" max="780" width="4.140625" style="1" customWidth="1"/>
    <col min="781" max="781" width="4" style="1" customWidth="1"/>
    <col min="782" max="782" width="3.42578125" style="1" customWidth="1"/>
    <col min="783" max="783" width="4.28515625" style="1" customWidth="1"/>
    <col min="784" max="784" width="4.85546875" style="1" customWidth="1"/>
    <col min="785" max="785" width="5" style="1" customWidth="1"/>
    <col min="786" max="786" width="4.7109375" style="1" customWidth="1"/>
    <col min="787" max="1010" width="9.140625" style="1"/>
    <col min="1011" max="1011" width="7" style="1" customWidth="1"/>
    <col min="1012" max="1012" width="23.28515625" style="1" customWidth="1"/>
    <col min="1013" max="1013" width="24.140625" style="1" customWidth="1"/>
    <col min="1014" max="1014" width="34.42578125" style="1" customWidth="1"/>
    <col min="1015" max="1015" width="7.140625" style="1" customWidth="1"/>
    <col min="1016" max="1021" width="2.7109375" style="1" customWidth="1"/>
    <col min="1022" max="1022" width="3.5703125" style="1" customWidth="1"/>
    <col min="1023" max="1026" width="2.7109375" style="1" customWidth="1"/>
    <col min="1027" max="1027" width="3.7109375" style="1" customWidth="1"/>
    <col min="1028" max="1028" width="7" style="1" customWidth="1"/>
    <col min="1029" max="1029" width="6.140625" style="1" customWidth="1"/>
    <col min="1030" max="1032" width="2.7109375" style="1" customWidth="1"/>
    <col min="1033" max="1035" width="3.5703125" style="1" customWidth="1"/>
    <col min="1036" max="1036" width="4.140625" style="1" customWidth="1"/>
    <col min="1037" max="1037" width="4" style="1" customWidth="1"/>
    <col min="1038" max="1038" width="3.42578125" style="1" customWidth="1"/>
    <col min="1039" max="1039" width="4.28515625" style="1" customWidth="1"/>
    <col min="1040" max="1040" width="4.85546875" style="1" customWidth="1"/>
    <col min="1041" max="1041" width="5" style="1" customWidth="1"/>
    <col min="1042" max="1042" width="4.7109375" style="1" customWidth="1"/>
    <col min="1043" max="1266" width="9.140625" style="1"/>
    <col min="1267" max="1267" width="7" style="1" customWidth="1"/>
    <col min="1268" max="1268" width="23.28515625" style="1" customWidth="1"/>
    <col min="1269" max="1269" width="24.140625" style="1" customWidth="1"/>
    <col min="1270" max="1270" width="34.42578125" style="1" customWidth="1"/>
    <col min="1271" max="1271" width="7.140625" style="1" customWidth="1"/>
    <col min="1272" max="1277" width="2.7109375" style="1" customWidth="1"/>
    <col min="1278" max="1278" width="3.5703125" style="1" customWidth="1"/>
    <col min="1279" max="1282" width="2.7109375" style="1" customWidth="1"/>
    <col min="1283" max="1283" width="3.7109375" style="1" customWidth="1"/>
    <col min="1284" max="1284" width="7" style="1" customWidth="1"/>
    <col min="1285" max="1285" width="6.140625" style="1" customWidth="1"/>
    <col min="1286" max="1288" width="2.7109375" style="1" customWidth="1"/>
    <col min="1289" max="1291" width="3.5703125" style="1" customWidth="1"/>
    <col min="1292" max="1292" width="4.140625" style="1" customWidth="1"/>
    <col min="1293" max="1293" width="4" style="1" customWidth="1"/>
    <col min="1294" max="1294" width="3.42578125" style="1" customWidth="1"/>
    <col min="1295" max="1295" width="4.28515625" style="1" customWidth="1"/>
    <col min="1296" max="1296" width="4.85546875" style="1" customWidth="1"/>
    <col min="1297" max="1297" width="5" style="1" customWidth="1"/>
    <col min="1298" max="1298" width="4.7109375" style="1" customWidth="1"/>
    <col min="1299" max="1522" width="9.140625" style="1"/>
    <col min="1523" max="1523" width="7" style="1" customWidth="1"/>
    <col min="1524" max="1524" width="23.28515625" style="1" customWidth="1"/>
    <col min="1525" max="1525" width="24.140625" style="1" customWidth="1"/>
    <col min="1526" max="1526" width="34.42578125" style="1" customWidth="1"/>
    <col min="1527" max="1527" width="7.140625" style="1" customWidth="1"/>
    <col min="1528" max="1533" width="2.7109375" style="1" customWidth="1"/>
    <col min="1534" max="1534" width="3.5703125" style="1" customWidth="1"/>
    <col min="1535" max="1538" width="2.7109375" style="1" customWidth="1"/>
    <col min="1539" max="1539" width="3.7109375" style="1" customWidth="1"/>
    <col min="1540" max="1540" width="7" style="1" customWidth="1"/>
    <col min="1541" max="1541" width="6.140625" style="1" customWidth="1"/>
    <col min="1542" max="1544" width="2.7109375" style="1" customWidth="1"/>
    <col min="1545" max="1547" width="3.5703125" style="1" customWidth="1"/>
    <col min="1548" max="1548" width="4.140625" style="1" customWidth="1"/>
    <col min="1549" max="1549" width="4" style="1" customWidth="1"/>
    <col min="1550" max="1550" width="3.42578125" style="1" customWidth="1"/>
    <col min="1551" max="1551" width="4.28515625" style="1" customWidth="1"/>
    <col min="1552" max="1552" width="4.85546875" style="1" customWidth="1"/>
    <col min="1553" max="1553" width="5" style="1" customWidth="1"/>
    <col min="1554" max="1554" width="4.7109375" style="1" customWidth="1"/>
    <col min="1555" max="1778" width="9.140625" style="1"/>
    <col min="1779" max="1779" width="7" style="1" customWidth="1"/>
    <col min="1780" max="1780" width="23.28515625" style="1" customWidth="1"/>
    <col min="1781" max="1781" width="24.140625" style="1" customWidth="1"/>
    <col min="1782" max="1782" width="34.42578125" style="1" customWidth="1"/>
    <col min="1783" max="1783" width="7.140625" style="1" customWidth="1"/>
    <col min="1784" max="1789" width="2.7109375" style="1" customWidth="1"/>
    <col min="1790" max="1790" width="3.5703125" style="1" customWidth="1"/>
    <col min="1791" max="1794" width="2.7109375" style="1" customWidth="1"/>
    <col min="1795" max="1795" width="3.7109375" style="1" customWidth="1"/>
    <col min="1796" max="1796" width="7" style="1" customWidth="1"/>
    <col min="1797" max="1797" width="6.140625" style="1" customWidth="1"/>
    <col min="1798" max="1800" width="2.7109375" style="1" customWidth="1"/>
    <col min="1801" max="1803" width="3.5703125" style="1" customWidth="1"/>
    <col min="1804" max="1804" width="4.140625" style="1" customWidth="1"/>
    <col min="1805" max="1805" width="4" style="1" customWidth="1"/>
    <col min="1806" max="1806" width="3.42578125" style="1" customWidth="1"/>
    <col min="1807" max="1807" width="4.28515625" style="1" customWidth="1"/>
    <col min="1808" max="1808" width="4.85546875" style="1" customWidth="1"/>
    <col min="1809" max="1809" width="5" style="1" customWidth="1"/>
    <col min="1810" max="1810" width="4.7109375" style="1" customWidth="1"/>
    <col min="1811" max="2034" width="9.140625" style="1"/>
    <col min="2035" max="2035" width="7" style="1" customWidth="1"/>
    <col min="2036" max="2036" width="23.28515625" style="1" customWidth="1"/>
    <col min="2037" max="2037" width="24.140625" style="1" customWidth="1"/>
    <col min="2038" max="2038" width="34.42578125" style="1" customWidth="1"/>
    <col min="2039" max="2039" width="7.140625" style="1" customWidth="1"/>
    <col min="2040" max="2045" width="2.7109375" style="1" customWidth="1"/>
    <col min="2046" max="2046" width="3.5703125" style="1" customWidth="1"/>
    <col min="2047" max="2050" width="2.7109375" style="1" customWidth="1"/>
    <col min="2051" max="2051" width="3.7109375" style="1" customWidth="1"/>
    <col min="2052" max="2052" width="7" style="1" customWidth="1"/>
    <col min="2053" max="2053" width="6.140625" style="1" customWidth="1"/>
    <col min="2054" max="2056" width="2.7109375" style="1" customWidth="1"/>
    <col min="2057" max="2059" width="3.5703125" style="1" customWidth="1"/>
    <col min="2060" max="2060" width="4.140625" style="1" customWidth="1"/>
    <col min="2061" max="2061" width="4" style="1" customWidth="1"/>
    <col min="2062" max="2062" width="3.42578125" style="1" customWidth="1"/>
    <col min="2063" max="2063" width="4.28515625" style="1" customWidth="1"/>
    <col min="2064" max="2064" width="4.85546875" style="1" customWidth="1"/>
    <col min="2065" max="2065" width="5" style="1" customWidth="1"/>
    <col min="2066" max="2066" width="4.7109375" style="1" customWidth="1"/>
    <col min="2067" max="2290" width="9.140625" style="1"/>
    <col min="2291" max="2291" width="7" style="1" customWidth="1"/>
    <col min="2292" max="2292" width="23.28515625" style="1" customWidth="1"/>
    <col min="2293" max="2293" width="24.140625" style="1" customWidth="1"/>
    <col min="2294" max="2294" width="34.42578125" style="1" customWidth="1"/>
    <col min="2295" max="2295" width="7.140625" style="1" customWidth="1"/>
    <col min="2296" max="2301" width="2.7109375" style="1" customWidth="1"/>
    <col min="2302" max="2302" width="3.5703125" style="1" customWidth="1"/>
    <col min="2303" max="2306" width="2.7109375" style="1" customWidth="1"/>
    <col min="2307" max="2307" width="3.7109375" style="1" customWidth="1"/>
    <col min="2308" max="2308" width="7" style="1" customWidth="1"/>
    <col min="2309" max="2309" width="6.140625" style="1" customWidth="1"/>
    <col min="2310" max="2312" width="2.7109375" style="1" customWidth="1"/>
    <col min="2313" max="2315" width="3.5703125" style="1" customWidth="1"/>
    <col min="2316" max="2316" width="4.140625" style="1" customWidth="1"/>
    <col min="2317" max="2317" width="4" style="1" customWidth="1"/>
    <col min="2318" max="2318" width="3.42578125" style="1" customWidth="1"/>
    <col min="2319" max="2319" width="4.28515625" style="1" customWidth="1"/>
    <col min="2320" max="2320" width="4.85546875" style="1" customWidth="1"/>
    <col min="2321" max="2321" width="5" style="1" customWidth="1"/>
    <col min="2322" max="2322" width="4.7109375" style="1" customWidth="1"/>
    <col min="2323" max="2546" width="9.140625" style="1"/>
    <col min="2547" max="2547" width="7" style="1" customWidth="1"/>
    <col min="2548" max="2548" width="23.28515625" style="1" customWidth="1"/>
    <col min="2549" max="2549" width="24.140625" style="1" customWidth="1"/>
    <col min="2550" max="2550" width="34.42578125" style="1" customWidth="1"/>
    <col min="2551" max="2551" width="7.140625" style="1" customWidth="1"/>
    <col min="2552" max="2557" width="2.7109375" style="1" customWidth="1"/>
    <col min="2558" max="2558" width="3.5703125" style="1" customWidth="1"/>
    <col min="2559" max="2562" width="2.7109375" style="1" customWidth="1"/>
    <col min="2563" max="2563" width="3.7109375" style="1" customWidth="1"/>
    <col min="2564" max="2564" width="7" style="1" customWidth="1"/>
    <col min="2565" max="2565" width="6.140625" style="1" customWidth="1"/>
    <col min="2566" max="2568" width="2.7109375" style="1" customWidth="1"/>
    <col min="2569" max="2571" width="3.5703125" style="1" customWidth="1"/>
    <col min="2572" max="2572" width="4.140625" style="1" customWidth="1"/>
    <col min="2573" max="2573" width="4" style="1" customWidth="1"/>
    <col min="2574" max="2574" width="3.42578125" style="1" customWidth="1"/>
    <col min="2575" max="2575" width="4.28515625" style="1" customWidth="1"/>
    <col min="2576" max="2576" width="4.85546875" style="1" customWidth="1"/>
    <col min="2577" max="2577" width="5" style="1" customWidth="1"/>
    <col min="2578" max="2578" width="4.7109375" style="1" customWidth="1"/>
    <col min="2579" max="2802" width="9.140625" style="1"/>
    <col min="2803" max="2803" width="7" style="1" customWidth="1"/>
    <col min="2804" max="2804" width="23.28515625" style="1" customWidth="1"/>
    <col min="2805" max="2805" width="24.140625" style="1" customWidth="1"/>
    <col min="2806" max="2806" width="34.42578125" style="1" customWidth="1"/>
    <col min="2807" max="2807" width="7.140625" style="1" customWidth="1"/>
    <col min="2808" max="2813" width="2.7109375" style="1" customWidth="1"/>
    <col min="2814" max="2814" width="3.5703125" style="1" customWidth="1"/>
    <col min="2815" max="2818" width="2.7109375" style="1" customWidth="1"/>
    <col min="2819" max="2819" width="3.7109375" style="1" customWidth="1"/>
    <col min="2820" max="2820" width="7" style="1" customWidth="1"/>
    <col min="2821" max="2821" width="6.140625" style="1" customWidth="1"/>
    <col min="2822" max="2824" width="2.7109375" style="1" customWidth="1"/>
    <col min="2825" max="2827" width="3.5703125" style="1" customWidth="1"/>
    <col min="2828" max="2828" width="4.140625" style="1" customWidth="1"/>
    <col min="2829" max="2829" width="4" style="1" customWidth="1"/>
    <col min="2830" max="2830" width="3.42578125" style="1" customWidth="1"/>
    <col min="2831" max="2831" width="4.28515625" style="1" customWidth="1"/>
    <col min="2832" max="2832" width="4.85546875" style="1" customWidth="1"/>
    <col min="2833" max="2833" width="5" style="1" customWidth="1"/>
    <col min="2834" max="2834" width="4.7109375" style="1" customWidth="1"/>
    <col min="2835" max="3058" width="9.140625" style="1"/>
    <col min="3059" max="3059" width="7" style="1" customWidth="1"/>
    <col min="3060" max="3060" width="23.28515625" style="1" customWidth="1"/>
    <col min="3061" max="3061" width="24.140625" style="1" customWidth="1"/>
    <col min="3062" max="3062" width="34.42578125" style="1" customWidth="1"/>
    <col min="3063" max="3063" width="7.140625" style="1" customWidth="1"/>
    <col min="3064" max="3069" width="2.7109375" style="1" customWidth="1"/>
    <col min="3070" max="3070" width="3.5703125" style="1" customWidth="1"/>
    <col min="3071" max="3074" width="2.7109375" style="1" customWidth="1"/>
    <col min="3075" max="3075" width="3.7109375" style="1" customWidth="1"/>
    <col min="3076" max="3076" width="7" style="1" customWidth="1"/>
    <col min="3077" max="3077" width="6.140625" style="1" customWidth="1"/>
    <col min="3078" max="3080" width="2.7109375" style="1" customWidth="1"/>
    <col min="3081" max="3083" width="3.5703125" style="1" customWidth="1"/>
    <col min="3084" max="3084" width="4.140625" style="1" customWidth="1"/>
    <col min="3085" max="3085" width="4" style="1" customWidth="1"/>
    <col min="3086" max="3086" width="3.42578125" style="1" customWidth="1"/>
    <col min="3087" max="3087" width="4.28515625" style="1" customWidth="1"/>
    <col min="3088" max="3088" width="4.85546875" style="1" customWidth="1"/>
    <col min="3089" max="3089" width="5" style="1" customWidth="1"/>
    <col min="3090" max="3090" width="4.7109375" style="1" customWidth="1"/>
    <col min="3091" max="3314" width="9.140625" style="1"/>
    <col min="3315" max="3315" width="7" style="1" customWidth="1"/>
    <col min="3316" max="3316" width="23.28515625" style="1" customWidth="1"/>
    <col min="3317" max="3317" width="24.140625" style="1" customWidth="1"/>
    <col min="3318" max="3318" width="34.42578125" style="1" customWidth="1"/>
    <col min="3319" max="3319" width="7.140625" style="1" customWidth="1"/>
    <col min="3320" max="3325" width="2.7109375" style="1" customWidth="1"/>
    <col min="3326" max="3326" width="3.5703125" style="1" customWidth="1"/>
    <col min="3327" max="3330" width="2.7109375" style="1" customWidth="1"/>
    <col min="3331" max="3331" width="3.7109375" style="1" customWidth="1"/>
    <col min="3332" max="3332" width="7" style="1" customWidth="1"/>
    <col min="3333" max="3333" width="6.140625" style="1" customWidth="1"/>
    <col min="3334" max="3336" width="2.7109375" style="1" customWidth="1"/>
    <col min="3337" max="3339" width="3.5703125" style="1" customWidth="1"/>
    <col min="3340" max="3340" width="4.140625" style="1" customWidth="1"/>
    <col min="3341" max="3341" width="4" style="1" customWidth="1"/>
    <col min="3342" max="3342" width="3.42578125" style="1" customWidth="1"/>
    <col min="3343" max="3343" width="4.28515625" style="1" customWidth="1"/>
    <col min="3344" max="3344" width="4.85546875" style="1" customWidth="1"/>
    <col min="3345" max="3345" width="5" style="1" customWidth="1"/>
    <col min="3346" max="3346" width="4.7109375" style="1" customWidth="1"/>
    <col min="3347" max="3570" width="9.140625" style="1"/>
    <col min="3571" max="3571" width="7" style="1" customWidth="1"/>
    <col min="3572" max="3572" width="23.28515625" style="1" customWidth="1"/>
    <col min="3573" max="3573" width="24.140625" style="1" customWidth="1"/>
    <col min="3574" max="3574" width="34.42578125" style="1" customWidth="1"/>
    <col min="3575" max="3575" width="7.140625" style="1" customWidth="1"/>
    <col min="3576" max="3581" width="2.7109375" style="1" customWidth="1"/>
    <col min="3582" max="3582" width="3.5703125" style="1" customWidth="1"/>
    <col min="3583" max="3586" width="2.7109375" style="1" customWidth="1"/>
    <col min="3587" max="3587" width="3.7109375" style="1" customWidth="1"/>
    <col min="3588" max="3588" width="7" style="1" customWidth="1"/>
    <col min="3589" max="3589" width="6.140625" style="1" customWidth="1"/>
    <col min="3590" max="3592" width="2.7109375" style="1" customWidth="1"/>
    <col min="3593" max="3595" width="3.5703125" style="1" customWidth="1"/>
    <col min="3596" max="3596" width="4.140625" style="1" customWidth="1"/>
    <col min="3597" max="3597" width="4" style="1" customWidth="1"/>
    <col min="3598" max="3598" width="3.42578125" style="1" customWidth="1"/>
    <col min="3599" max="3599" width="4.28515625" style="1" customWidth="1"/>
    <col min="3600" max="3600" width="4.85546875" style="1" customWidth="1"/>
    <col min="3601" max="3601" width="5" style="1" customWidth="1"/>
    <col min="3602" max="3602" width="4.7109375" style="1" customWidth="1"/>
    <col min="3603" max="3826" width="9.140625" style="1"/>
    <col min="3827" max="3827" width="7" style="1" customWidth="1"/>
    <col min="3828" max="3828" width="23.28515625" style="1" customWidth="1"/>
    <col min="3829" max="3829" width="24.140625" style="1" customWidth="1"/>
    <col min="3830" max="3830" width="34.42578125" style="1" customWidth="1"/>
    <col min="3831" max="3831" width="7.140625" style="1" customWidth="1"/>
    <col min="3832" max="3837" width="2.7109375" style="1" customWidth="1"/>
    <col min="3838" max="3838" width="3.5703125" style="1" customWidth="1"/>
    <col min="3839" max="3842" width="2.7109375" style="1" customWidth="1"/>
    <col min="3843" max="3843" width="3.7109375" style="1" customWidth="1"/>
    <col min="3844" max="3844" width="7" style="1" customWidth="1"/>
    <col min="3845" max="3845" width="6.140625" style="1" customWidth="1"/>
    <col min="3846" max="3848" width="2.7109375" style="1" customWidth="1"/>
    <col min="3849" max="3851" width="3.5703125" style="1" customWidth="1"/>
    <col min="3852" max="3852" width="4.140625" style="1" customWidth="1"/>
    <col min="3853" max="3853" width="4" style="1" customWidth="1"/>
    <col min="3854" max="3854" width="3.42578125" style="1" customWidth="1"/>
    <col min="3855" max="3855" width="4.28515625" style="1" customWidth="1"/>
    <col min="3856" max="3856" width="4.85546875" style="1" customWidth="1"/>
    <col min="3857" max="3857" width="5" style="1" customWidth="1"/>
    <col min="3858" max="3858" width="4.7109375" style="1" customWidth="1"/>
    <col min="3859" max="4082" width="9.140625" style="1"/>
    <col min="4083" max="4083" width="7" style="1" customWidth="1"/>
    <col min="4084" max="4084" width="23.28515625" style="1" customWidth="1"/>
    <col min="4085" max="4085" width="24.140625" style="1" customWidth="1"/>
    <col min="4086" max="4086" width="34.42578125" style="1" customWidth="1"/>
    <col min="4087" max="4087" width="7.140625" style="1" customWidth="1"/>
    <col min="4088" max="4093" width="2.7109375" style="1" customWidth="1"/>
    <col min="4094" max="4094" width="3.5703125" style="1" customWidth="1"/>
    <col min="4095" max="4098" width="2.7109375" style="1" customWidth="1"/>
    <col min="4099" max="4099" width="3.7109375" style="1" customWidth="1"/>
    <col min="4100" max="4100" width="7" style="1" customWidth="1"/>
    <col min="4101" max="4101" width="6.140625" style="1" customWidth="1"/>
    <col min="4102" max="4104" width="2.7109375" style="1" customWidth="1"/>
    <col min="4105" max="4107" width="3.5703125" style="1" customWidth="1"/>
    <col min="4108" max="4108" width="4.140625" style="1" customWidth="1"/>
    <col min="4109" max="4109" width="4" style="1" customWidth="1"/>
    <col min="4110" max="4110" width="3.42578125" style="1" customWidth="1"/>
    <col min="4111" max="4111" width="4.28515625" style="1" customWidth="1"/>
    <col min="4112" max="4112" width="4.85546875" style="1" customWidth="1"/>
    <col min="4113" max="4113" width="5" style="1" customWidth="1"/>
    <col min="4114" max="4114" width="4.7109375" style="1" customWidth="1"/>
    <col min="4115" max="4338" width="9.140625" style="1"/>
    <col min="4339" max="4339" width="7" style="1" customWidth="1"/>
    <col min="4340" max="4340" width="23.28515625" style="1" customWidth="1"/>
    <col min="4341" max="4341" width="24.140625" style="1" customWidth="1"/>
    <col min="4342" max="4342" width="34.42578125" style="1" customWidth="1"/>
    <col min="4343" max="4343" width="7.140625" style="1" customWidth="1"/>
    <col min="4344" max="4349" width="2.7109375" style="1" customWidth="1"/>
    <col min="4350" max="4350" width="3.5703125" style="1" customWidth="1"/>
    <col min="4351" max="4354" width="2.7109375" style="1" customWidth="1"/>
    <col min="4355" max="4355" width="3.7109375" style="1" customWidth="1"/>
    <col min="4356" max="4356" width="7" style="1" customWidth="1"/>
    <col min="4357" max="4357" width="6.140625" style="1" customWidth="1"/>
    <col min="4358" max="4360" width="2.7109375" style="1" customWidth="1"/>
    <col min="4361" max="4363" width="3.5703125" style="1" customWidth="1"/>
    <col min="4364" max="4364" width="4.140625" style="1" customWidth="1"/>
    <col min="4365" max="4365" width="4" style="1" customWidth="1"/>
    <col min="4366" max="4366" width="3.42578125" style="1" customWidth="1"/>
    <col min="4367" max="4367" width="4.28515625" style="1" customWidth="1"/>
    <col min="4368" max="4368" width="4.85546875" style="1" customWidth="1"/>
    <col min="4369" max="4369" width="5" style="1" customWidth="1"/>
    <col min="4370" max="4370" width="4.7109375" style="1" customWidth="1"/>
    <col min="4371" max="4594" width="9.140625" style="1"/>
    <col min="4595" max="4595" width="7" style="1" customWidth="1"/>
    <col min="4596" max="4596" width="23.28515625" style="1" customWidth="1"/>
    <col min="4597" max="4597" width="24.140625" style="1" customWidth="1"/>
    <col min="4598" max="4598" width="34.42578125" style="1" customWidth="1"/>
    <col min="4599" max="4599" width="7.140625" style="1" customWidth="1"/>
    <col min="4600" max="4605" width="2.7109375" style="1" customWidth="1"/>
    <col min="4606" max="4606" width="3.5703125" style="1" customWidth="1"/>
    <col min="4607" max="4610" width="2.7109375" style="1" customWidth="1"/>
    <col min="4611" max="4611" width="3.7109375" style="1" customWidth="1"/>
    <col min="4612" max="4612" width="7" style="1" customWidth="1"/>
    <col min="4613" max="4613" width="6.140625" style="1" customWidth="1"/>
    <col min="4614" max="4616" width="2.7109375" style="1" customWidth="1"/>
    <col min="4617" max="4619" width="3.5703125" style="1" customWidth="1"/>
    <col min="4620" max="4620" width="4.140625" style="1" customWidth="1"/>
    <col min="4621" max="4621" width="4" style="1" customWidth="1"/>
    <col min="4622" max="4622" width="3.42578125" style="1" customWidth="1"/>
    <col min="4623" max="4623" width="4.28515625" style="1" customWidth="1"/>
    <col min="4624" max="4624" width="4.85546875" style="1" customWidth="1"/>
    <col min="4625" max="4625" width="5" style="1" customWidth="1"/>
    <col min="4626" max="4626" width="4.7109375" style="1" customWidth="1"/>
    <col min="4627" max="4850" width="9.140625" style="1"/>
    <col min="4851" max="4851" width="7" style="1" customWidth="1"/>
    <col min="4852" max="4852" width="23.28515625" style="1" customWidth="1"/>
    <col min="4853" max="4853" width="24.140625" style="1" customWidth="1"/>
    <col min="4854" max="4854" width="34.42578125" style="1" customWidth="1"/>
    <col min="4855" max="4855" width="7.140625" style="1" customWidth="1"/>
    <col min="4856" max="4861" width="2.7109375" style="1" customWidth="1"/>
    <col min="4862" max="4862" width="3.5703125" style="1" customWidth="1"/>
    <col min="4863" max="4866" width="2.7109375" style="1" customWidth="1"/>
    <col min="4867" max="4867" width="3.7109375" style="1" customWidth="1"/>
    <col min="4868" max="4868" width="7" style="1" customWidth="1"/>
    <col min="4869" max="4869" width="6.140625" style="1" customWidth="1"/>
    <col min="4870" max="4872" width="2.7109375" style="1" customWidth="1"/>
    <col min="4873" max="4875" width="3.5703125" style="1" customWidth="1"/>
    <col min="4876" max="4876" width="4.140625" style="1" customWidth="1"/>
    <col min="4877" max="4877" width="4" style="1" customWidth="1"/>
    <col min="4878" max="4878" width="3.42578125" style="1" customWidth="1"/>
    <col min="4879" max="4879" width="4.28515625" style="1" customWidth="1"/>
    <col min="4880" max="4880" width="4.85546875" style="1" customWidth="1"/>
    <col min="4881" max="4881" width="5" style="1" customWidth="1"/>
    <col min="4882" max="4882" width="4.7109375" style="1" customWidth="1"/>
    <col min="4883" max="5106" width="9.140625" style="1"/>
    <col min="5107" max="5107" width="7" style="1" customWidth="1"/>
    <col min="5108" max="5108" width="23.28515625" style="1" customWidth="1"/>
    <col min="5109" max="5109" width="24.140625" style="1" customWidth="1"/>
    <col min="5110" max="5110" width="34.42578125" style="1" customWidth="1"/>
    <col min="5111" max="5111" width="7.140625" style="1" customWidth="1"/>
    <col min="5112" max="5117" width="2.7109375" style="1" customWidth="1"/>
    <col min="5118" max="5118" width="3.5703125" style="1" customWidth="1"/>
    <col min="5119" max="5122" width="2.7109375" style="1" customWidth="1"/>
    <col min="5123" max="5123" width="3.7109375" style="1" customWidth="1"/>
    <col min="5124" max="5124" width="7" style="1" customWidth="1"/>
    <col min="5125" max="5125" width="6.140625" style="1" customWidth="1"/>
    <col min="5126" max="5128" width="2.7109375" style="1" customWidth="1"/>
    <col min="5129" max="5131" width="3.5703125" style="1" customWidth="1"/>
    <col min="5132" max="5132" width="4.140625" style="1" customWidth="1"/>
    <col min="5133" max="5133" width="4" style="1" customWidth="1"/>
    <col min="5134" max="5134" width="3.42578125" style="1" customWidth="1"/>
    <col min="5135" max="5135" width="4.28515625" style="1" customWidth="1"/>
    <col min="5136" max="5136" width="4.85546875" style="1" customWidth="1"/>
    <col min="5137" max="5137" width="5" style="1" customWidth="1"/>
    <col min="5138" max="5138" width="4.7109375" style="1" customWidth="1"/>
    <col min="5139" max="5362" width="9.140625" style="1"/>
    <col min="5363" max="5363" width="7" style="1" customWidth="1"/>
    <col min="5364" max="5364" width="23.28515625" style="1" customWidth="1"/>
    <col min="5365" max="5365" width="24.140625" style="1" customWidth="1"/>
    <col min="5366" max="5366" width="34.42578125" style="1" customWidth="1"/>
    <col min="5367" max="5367" width="7.140625" style="1" customWidth="1"/>
    <col min="5368" max="5373" width="2.7109375" style="1" customWidth="1"/>
    <col min="5374" max="5374" width="3.5703125" style="1" customWidth="1"/>
    <col min="5375" max="5378" width="2.7109375" style="1" customWidth="1"/>
    <col min="5379" max="5379" width="3.7109375" style="1" customWidth="1"/>
    <col min="5380" max="5380" width="7" style="1" customWidth="1"/>
    <col min="5381" max="5381" width="6.140625" style="1" customWidth="1"/>
    <col min="5382" max="5384" width="2.7109375" style="1" customWidth="1"/>
    <col min="5385" max="5387" width="3.5703125" style="1" customWidth="1"/>
    <col min="5388" max="5388" width="4.140625" style="1" customWidth="1"/>
    <col min="5389" max="5389" width="4" style="1" customWidth="1"/>
    <col min="5390" max="5390" width="3.42578125" style="1" customWidth="1"/>
    <col min="5391" max="5391" width="4.28515625" style="1" customWidth="1"/>
    <col min="5392" max="5392" width="4.85546875" style="1" customWidth="1"/>
    <col min="5393" max="5393" width="5" style="1" customWidth="1"/>
    <col min="5394" max="5394" width="4.7109375" style="1" customWidth="1"/>
    <col min="5395" max="5618" width="9.140625" style="1"/>
    <col min="5619" max="5619" width="7" style="1" customWidth="1"/>
    <col min="5620" max="5620" width="23.28515625" style="1" customWidth="1"/>
    <col min="5621" max="5621" width="24.140625" style="1" customWidth="1"/>
    <col min="5622" max="5622" width="34.42578125" style="1" customWidth="1"/>
    <col min="5623" max="5623" width="7.140625" style="1" customWidth="1"/>
    <col min="5624" max="5629" width="2.7109375" style="1" customWidth="1"/>
    <col min="5630" max="5630" width="3.5703125" style="1" customWidth="1"/>
    <col min="5631" max="5634" width="2.7109375" style="1" customWidth="1"/>
    <col min="5635" max="5635" width="3.7109375" style="1" customWidth="1"/>
    <col min="5636" max="5636" width="7" style="1" customWidth="1"/>
    <col min="5637" max="5637" width="6.140625" style="1" customWidth="1"/>
    <col min="5638" max="5640" width="2.7109375" style="1" customWidth="1"/>
    <col min="5641" max="5643" width="3.5703125" style="1" customWidth="1"/>
    <col min="5644" max="5644" width="4.140625" style="1" customWidth="1"/>
    <col min="5645" max="5645" width="4" style="1" customWidth="1"/>
    <col min="5646" max="5646" width="3.42578125" style="1" customWidth="1"/>
    <col min="5647" max="5647" width="4.28515625" style="1" customWidth="1"/>
    <col min="5648" max="5648" width="4.85546875" style="1" customWidth="1"/>
    <col min="5649" max="5649" width="5" style="1" customWidth="1"/>
    <col min="5650" max="5650" width="4.7109375" style="1" customWidth="1"/>
    <col min="5651" max="5874" width="9.140625" style="1"/>
    <col min="5875" max="5875" width="7" style="1" customWidth="1"/>
    <col min="5876" max="5876" width="23.28515625" style="1" customWidth="1"/>
    <col min="5877" max="5877" width="24.140625" style="1" customWidth="1"/>
    <col min="5878" max="5878" width="34.42578125" style="1" customWidth="1"/>
    <col min="5879" max="5879" width="7.140625" style="1" customWidth="1"/>
    <col min="5880" max="5885" width="2.7109375" style="1" customWidth="1"/>
    <col min="5886" max="5886" width="3.5703125" style="1" customWidth="1"/>
    <col min="5887" max="5890" width="2.7109375" style="1" customWidth="1"/>
    <col min="5891" max="5891" width="3.7109375" style="1" customWidth="1"/>
    <col min="5892" max="5892" width="7" style="1" customWidth="1"/>
    <col min="5893" max="5893" width="6.140625" style="1" customWidth="1"/>
    <col min="5894" max="5896" width="2.7109375" style="1" customWidth="1"/>
    <col min="5897" max="5899" width="3.5703125" style="1" customWidth="1"/>
    <col min="5900" max="5900" width="4.140625" style="1" customWidth="1"/>
    <col min="5901" max="5901" width="4" style="1" customWidth="1"/>
    <col min="5902" max="5902" width="3.42578125" style="1" customWidth="1"/>
    <col min="5903" max="5903" width="4.28515625" style="1" customWidth="1"/>
    <col min="5904" max="5904" width="4.85546875" style="1" customWidth="1"/>
    <col min="5905" max="5905" width="5" style="1" customWidth="1"/>
    <col min="5906" max="5906" width="4.7109375" style="1" customWidth="1"/>
    <col min="5907" max="6130" width="9.140625" style="1"/>
    <col min="6131" max="6131" width="7" style="1" customWidth="1"/>
    <col min="6132" max="6132" width="23.28515625" style="1" customWidth="1"/>
    <col min="6133" max="6133" width="24.140625" style="1" customWidth="1"/>
    <col min="6134" max="6134" width="34.42578125" style="1" customWidth="1"/>
    <col min="6135" max="6135" width="7.140625" style="1" customWidth="1"/>
    <col min="6136" max="6141" width="2.7109375" style="1" customWidth="1"/>
    <col min="6142" max="6142" width="3.5703125" style="1" customWidth="1"/>
    <col min="6143" max="6146" width="2.7109375" style="1" customWidth="1"/>
    <col min="6147" max="6147" width="3.7109375" style="1" customWidth="1"/>
    <col min="6148" max="6148" width="7" style="1" customWidth="1"/>
    <col min="6149" max="6149" width="6.140625" style="1" customWidth="1"/>
    <col min="6150" max="6152" width="2.7109375" style="1" customWidth="1"/>
    <col min="6153" max="6155" width="3.5703125" style="1" customWidth="1"/>
    <col min="6156" max="6156" width="4.140625" style="1" customWidth="1"/>
    <col min="6157" max="6157" width="4" style="1" customWidth="1"/>
    <col min="6158" max="6158" width="3.42578125" style="1" customWidth="1"/>
    <col min="6159" max="6159" width="4.28515625" style="1" customWidth="1"/>
    <col min="6160" max="6160" width="4.85546875" style="1" customWidth="1"/>
    <col min="6161" max="6161" width="5" style="1" customWidth="1"/>
    <col min="6162" max="6162" width="4.7109375" style="1" customWidth="1"/>
    <col min="6163" max="6386" width="9.140625" style="1"/>
    <col min="6387" max="6387" width="7" style="1" customWidth="1"/>
    <col min="6388" max="6388" width="23.28515625" style="1" customWidth="1"/>
    <col min="6389" max="6389" width="24.140625" style="1" customWidth="1"/>
    <col min="6390" max="6390" width="34.42578125" style="1" customWidth="1"/>
    <col min="6391" max="6391" width="7.140625" style="1" customWidth="1"/>
    <col min="6392" max="6397" width="2.7109375" style="1" customWidth="1"/>
    <col min="6398" max="6398" width="3.5703125" style="1" customWidth="1"/>
    <col min="6399" max="6402" width="2.7109375" style="1" customWidth="1"/>
    <col min="6403" max="6403" width="3.7109375" style="1" customWidth="1"/>
    <col min="6404" max="6404" width="7" style="1" customWidth="1"/>
    <col min="6405" max="6405" width="6.140625" style="1" customWidth="1"/>
    <col min="6406" max="6408" width="2.7109375" style="1" customWidth="1"/>
    <col min="6409" max="6411" width="3.5703125" style="1" customWidth="1"/>
    <col min="6412" max="6412" width="4.140625" style="1" customWidth="1"/>
    <col min="6413" max="6413" width="4" style="1" customWidth="1"/>
    <col min="6414" max="6414" width="3.42578125" style="1" customWidth="1"/>
    <col min="6415" max="6415" width="4.28515625" style="1" customWidth="1"/>
    <col min="6416" max="6416" width="4.85546875" style="1" customWidth="1"/>
    <col min="6417" max="6417" width="5" style="1" customWidth="1"/>
    <col min="6418" max="6418" width="4.7109375" style="1" customWidth="1"/>
    <col min="6419" max="6642" width="9.140625" style="1"/>
    <col min="6643" max="6643" width="7" style="1" customWidth="1"/>
    <col min="6644" max="6644" width="23.28515625" style="1" customWidth="1"/>
    <col min="6645" max="6645" width="24.140625" style="1" customWidth="1"/>
    <col min="6646" max="6646" width="34.42578125" style="1" customWidth="1"/>
    <col min="6647" max="6647" width="7.140625" style="1" customWidth="1"/>
    <col min="6648" max="6653" width="2.7109375" style="1" customWidth="1"/>
    <col min="6654" max="6654" width="3.5703125" style="1" customWidth="1"/>
    <col min="6655" max="6658" width="2.7109375" style="1" customWidth="1"/>
    <col min="6659" max="6659" width="3.7109375" style="1" customWidth="1"/>
    <col min="6660" max="6660" width="7" style="1" customWidth="1"/>
    <col min="6661" max="6661" width="6.140625" style="1" customWidth="1"/>
    <col min="6662" max="6664" width="2.7109375" style="1" customWidth="1"/>
    <col min="6665" max="6667" width="3.5703125" style="1" customWidth="1"/>
    <col min="6668" max="6668" width="4.140625" style="1" customWidth="1"/>
    <col min="6669" max="6669" width="4" style="1" customWidth="1"/>
    <col min="6670" max="6670" width="3.42578125" style="1" customWidth="1"/>
    <col min="6671" max="6671" width="4.28515625" style="1" customWidth="1"/>
    <col min="6672" max="6672" width="4.85546875" style="1" customWidth="1"/>
    <col min="6673" max="6673" width="5" style="1" customWidth="1"/>
    <col min="6674" max="6674" width="4.7109375" style="1" customWidth="1"/>
    <col min="6675" max="6898" width="9.140625" style="1"/>
    <col min="6899" max="6899" width="7" style="1" customWidth="1"/>
    <col min="6900" max="6900" width="23.28515625" style="1" customWidth="1"/>
    <col min="6901" max="6901" width="24.140625" style="1" customWidth="1"/>
    <col min="6902" max="6902" width="34.42578125" style="1" customWidth="1"/>
    <col min="6903" max="6903" width="7.140625" style="1" customWidth="1"/>
    <col min="6904" max="6909" width="2.7109375" style="1" customWidth="1"/>
    <col min="6910" max="6910" width="3.5703125" style="1" customWidth="1"/>
    <col min="6911" max="6914" width="2.7109375" style="1" customWidth="1"/>
    <col min="6915" max="6915" width="3.7109375" style="1" customWidth="1"/>
    <col min="6916" max="6916" width="7" style="1" customWidth="1"/>
    <col min="6917" max="6917" width="6.140625" style="1" customWidth="1"/>
    <col min="6918" max="6920" width="2.7109375" style="1" customWidth="1"/>
    <col min="6921" max="6923" width="3.5703125" style="1" customWidth="1"/>
    <col min="6924" max="6924" width="4.140625" style="1" customWidth="1"/>
    <col min="6925" max="6925" width="4" style="1" customWidth="1"/>
    <col min="6926" max="6926" width="3.42578125" style="1" customWidth="1"/>
    <col min="6927" max="6927" width="4.28515625" style="1" customWidth="1"/>
    <col min="6928" max="6928" width="4.85546875" style="1" customWidth="1"/>
    <col min="6929" max="6929" width="5" style="1" customWidth="1"/>
    <col min="6930" max="6930" width="4.7109375" style="1" customWidth="1"/>
    <col min="6931" max="7154" width="9.140625" style="1"/>
    <col min="7155" max="7155" width="7" style="1" customWidth="1"/>
    <col min="7156" max="7156" width="23.28515625" style="1" customWidth="1"/>
    <col min="7157" max="7157" width="24.140625" style="1" customWidth="1"/>
    <col min="7158" max="7158" width="34.42578125" style="1" customWidth="1"/>
    <col min="7159" max="7159" width="7.140625" style="1" customWidth="1"/>
    <col min="7160" max="7165" width="2.7109375" style="1" customWidth="1"/>
    <col min="7166" max="7166" width="3.5703125" style="1" customWidth="1"/>
    <col min="7167" max="7170" width="2.7109375" style="1" customWidth="1"/>
    <col min="7171" max="7171" width="3.7109375" style="1" customWidth="1"/>
    <col min="7172" max="7172" width="7" style="1" customWidth="1"/>
    <col min="7173" max="7173" width="6.140625" style="1" customWidth="1"/>
    <col min="7174" max="7176" width="2.7109375" style="1" customWidth="1"/>
    <col min="7177" max="7179" width="3.5703125" style="1" customWidth="1"/>
    <col min="7180" max="7180" width="4.140625" style="1" customWidth="1"/>
    <col min="7181" max="7181" width="4" style="1" customWidth="1"/>
    <col min="7182" max="7182" width="3.42578125" style="1" customWidth="1"/>
    <col min="7183" max="7183" width="4.28515625" style="1" customWidth="1"/>
    <col min="7184" max="7184" width="4.85546875" style="1" customWidth="1"/>
    <col min="7185" max="7185" width="5" style="1" customWidth="1"/>
    <col min="7186" max="7186" width="4.7109375" style="1" customWidth="1"/>
    <col min="7187" max="7410" width="9.140625" style="1"/>
    <col min="7411" max="7411" width="7" style="1" customWidth="1"/>
    <col min="7412" max="7412" width="23.28515625" style="1" customWidth="1"/>
    <col min="7413" max="7413" width="24.140625" style="1" customWidth="1"/>
    <col min="7414" max="7414" width="34.42578125" style="1" customWidth="1"/>
    <col min="7415" max="7415" width="7.140625" style="1" customWidth="1"/>
    <col min="7416" max="7421" width="2.7109375" style="1" customWidth="1"/>
    <col min="7422" max="7422" width="3.5703125" style="1" customWidth="1"/>
    <col min="7423" max="7426" width="2.7109375" style="1" customWidth="1"/>
    <col min="7427" max="7427" width="3.7109375" style="1" customWidth="1"/>
    <col min="7428" max="7428" width="7" style="1" customWidth="1"/>
    <col min="7429" max="7429" width="6.140625" style="1" customWidth="1"/>
    <col min="7430" max="7432" width="2.7109375" style="1" customWidth="1"/>
    <col min="7433" max="7435" width="3.5703125" style="1" customWidth="1"/>
    <col min="7436" max="7436" width="4.140625" style="1" customWidth="1"/>
    <col min="7437" max="7437" width="4" style="1" customWidth="1"/>
    <col min="7438" max="7438" width="3.42578125" style="1" customWidth="1"/>
    <col min="7439" max="7439" width="4.28515625" style="1" customWidth="1"/>
    <col min="7440" max="7440" width="4.85546875" style="1" customWidth="1"/>
    <col min="7441" max="7441" width="5" style="1" customWidth="1"/>
    <col min="7442" max="7442" width="4.7109375" style="1" customWidth="1"/>
    <col min="7443" max="7666" width="9.140625" style="1"/>
    <col min="7667" max="7667" width="7" style="1" customWidth="1"/>
    <col min="7668" max="7668" width="23.28515625" style="1" customWidth="1"/>
    <col min="7669" max="7669" width="24.140625" style="1" customWidth="1"/>
    <col min="7670" max="7670" width="34.42578125" style="1" customWidth="1"/>
    <col min="7671" max="7671" width="7.140625" style="1" customWidth="1"/>
    <col min="7672" max="7677" width="2.7109375" style="1" customWidth="1"/>
    <col min="7678" max="7678" width="3.5703125" style="1" customWidth="1"/>
    <col min="7679" max="7682" width="2.7109375" style="1" customWidth="1"/>
    <col min="7683" max="7683" width="3.7109375" style="1" customWidth="1"/>
    <col min="7684" max="7684" width="7" style="1" customWidth="1"/>
    <col min="7685" max="7685" width="6.140625" style="1" customWidth="1"/>
    <col min="7686" max="7688" width="2.7109375" style="1" customWidth="1"/>
    <col min="7689" max="7691" width="3.5703125" style="1" customWidth="1"/>
    <col min="7692" max="7692" width="4.140625" style="1" customWidth="1"/>
    <col min="7693" max="7693" width="4" style="1" customWidth="1"/>
    <col min="7694" max="7694" width="3.42578125" style="1" customWidth="1"/>
    <col min="7695" max="7695" width="4.28515625" style="1" customWidth="1"/>
    <col min="7696" max="7696" width="4.85546875" style="1" customWidth="1"/>
    <col min="7697" max="7697" width="5" style="1" customWidth="1"/>
    <col min="7698" max="7698" width="4.7109375" style="1" customWidth="1"/>
    <col min="7699" max="7922" width="9.140625" style="1"/>
    <col min="7923" max="7923" width="7" style="1" customWidth="1"/>
    <col min="7924" max="7924" width="23.28515625" style="1" customWidth="1"/>
    <col min="7925" max="7925" width="24.140625" style="1" customWidth="1"/>
    <col min="7926" max="7926" width="34.42578125" style="1" customWidth="1"/>
    <col min="7927" max="7927" width="7.140625" style="1" customWidth="1"/>
    <col min="7928" max="7933" width="2.7109375" style="1" customWidth="1"/>
    <col min="7934" max="7934" width="3.5703125" style="1" customWidth="1"/>
    <col min="7935" max="7938" width="2.7109375" style="1" customWidth="1"/>
    <col min="7939" max="7939" width="3.7109375" style="1" customWidth="1"/>
    <col min="7940" max="7940" width="7" style="1" customWidth="1"/>
    <col min="7941" max="7941" width="6.140625" style="1" customWidth="1"/>
    <col min="7942" max="7944" width="2.7109375" style="1" customWidth="1"/>
    <col min="7945" max="7947" width="3.5703125" style="1" customWidth="1"/>
    <col min="7948" max="7948" width="4.140625" style="1" customWidth="1"/>
    <col min="7949" max="7949" width="4" style="1" customWidth="1"/>
    <col min="7950" max="7950" width="3.42578125" style="1" customWidth="1"/>
    <col min="7951" max="7951" width="4.28515625" style="1" customWidth="1"/>
    <col min="7952" max="7952" width="4.85546875" style="1" customWidth="1"/>
    <col min="7953" max="7953" width="5" style="1" customWidth="1"/>
    <col min="7954" max="7954" width="4.7109375" style="1" customWidth="1"/>
    <col min="7955" max="8178" width="9.140625" style="1"/>
    <col min="8179" max="8179" width="7" style="1" customWidth="1"/>
    <col min="8180" max="8180" width="23.28515625" style="1" customWidth="1"/>
    <col min="8181" max="8181" width="24.140625" style="1" customWidth="1"/>
    <col min="8182" max="8182" width="34.42578125" style="1" customWidth="1"/>
    <col min="8183" max="8183" width="7.140625" style="1" customWidth="1"/>
    <col min="8184" max="8189" width="2.7109375" style="1" customWidth="1"/>
    <col min="8190" max="8190" width="3.5703125" style="1" customWidth="1"/>
    <col min="8191" max="8194" width="2.7109375" style="1" customWidth="1"/>
    <col min="8195" max="8195" width="3.7109375" style="1" customWidth="1"/>
    <col min="8196" max="8196" width="7" style="1" customWidth="1"/>
    <col min="8197" max="8197" width="6.140625" style="1" customWidth="1"/>
    <col min="8198" max="8200" width="2.7109375" style="1" customWidth="1"/>
    <col min="8201" max="8203" width="3.5703125" style="1" customWidth="1"/>
    <col min="8204" max="8204" width="4.140625" style="1" customWidth="1"/>
    <col min="8205" max="8205" width="4" style="1" customWidth="1"/>
    <col min="8206" max="8206" width="3.42578125" style="1" customWidth="1"/>
    <col min="8207" max="8207" width="4.28515625" style="1" customWidth="1"/>
    <col min="8208" max="8208" width="4.85546875" style="1" customWidth="1"/>
    <col min="8209" max="8209" width="5" style="1" customWidth="1"/>
    <col min="8210" max="8210" width="4.7109375" style="1" customWidth="1"/>
    <col min="8211" max="8434" width="9.140625" style="1"/>
    <col min="8435" max="8435" width="7" style="1" customWidth="1"/>
    <col min="8436" max="8436" width="23.28515625" style="1" customWidth="1"/>
    <col min="8437" max="8437" width="24.140625" style="1" customWidth="1"/>
    <col min="8438" max="8438" width="34.42578125" style="1" customWidth="1"/>
    <col min="8439" max="8439" width="7.140625" style="1" customWidth="1"/>
    <col min="8440" max="8445" width="2.7109375" style="1" customWidth="1"/>
    <col min="8446" max="8446" width="3.5703125" style="1" customWidth="1"/>
    <col min="8447" max="8450" width="2.7109375" style="1" customWidth="1"/>
    <col min="8451" max="8451" width="3.7109375" style="1" customWidth="1"/>
    <col min="8452" max="8452" width="7" style="1" customWidth="1"/>
    <col min="8453" max="8453" width="6.140625" style="1" customWidth="1"/>
    <col min="8454" max="8456" width="2.7109375" style="1" customWidth="1"/>
    <col min="8457" max="8459" width="3.5703125" style="1" customWidth="1"/>
    <col min="8460" max="8460" width="4.140625" style="1" customWidth="1"/>
    <col min="8461" max="8461" width="4" style="1" customWidth="1"/>
    <col min="8462" max="8462" width="3.42578125" style="1" customWidth="1"/>
    <col min="8463" max="8463" width="4.28515625" style="1" customWidth="1"/>
    <col min="8464" max="8464" width="4.85546875" style="1" customWidth="1"/>
    <col min="8465" max="8465" width="5" style="1" customWidth="1"/>
    <col min="8466" max="8466" width="4.7109375" style="1" customWidth="1"/>
    <col min="8467" max="8690" width="9.140625" style="1"/>
    <col min="8691" max="8691" width="7" style="1" customWidth="1"/>
    <col min="8692" max="8692" width="23.28515625" style="1" customWidth="1"/>
    <col min="8693" max="8693" width="24.140625" style="1" customWidth="1"/>
    <col min="8694" max="8694" width="34.42578125" style="1" customWidth="1"/>
    <col min="8695" max="8695" width="7.140625" style="1" customWidth="1"/>
    <col min="8696" max="8701" width="2.7109375" style="1" customWidth="1"/>
    <col min="8702" max="8702" width="3.5703125" style="1" customWidth="1"/>
    <col min="8703" max="8706" width="2.7109375" style="1" customWidth="1"/>
    <col min="8707" max="8707" width="3.7109375" style="1" customWidth="1"/>
    <col min="8708" max="8708" width="7" style="1" customWidth="1"/>
    <col min="8709" max="8709" width="6.140625" style="1" customWidth="1"/>
    <col min="8710" max="8712" width="2.7109375" style="1" customWidth="1"/>
    <col min="8713" max="8715" width="3.5703125" style="1" customWidth="1"/>
    <col min="8716" max="8716" width="4.140625" style="1" customWidth="1"/>
    <col min="8717" max="8717" width="4" style="1" customWidth="1"/>
    <col min="8718" max="8718" width="3.42578125" style="1" customWidth="1"/>
    <col min="8719" max="8719" width="4.28515625" style="1" customWidth="1"/>
    <col min="8720" max="8720" width="4.85546875" style="1" customWidth="1"/>
    <col min="8721" max="8721" width="5" style="1" customWidth="1"/>
    <col min="8722" max="8722" width="4.7109375" style="1" customWidth="1"/>
    <col min="8723" max="8946" width="9.140625" style="1"/>
    <col min="8947" max="8947" width="7" style="1" customWidth="1"/>
    <col min="8948" max="8948" width="23.28515625" style="1" customWidth="1"/>
    <col min="8949" max="8949" width="24.140625" style="1" customWidth="1"/>
    <col min="8950" max="8950" width="34.42578125" style="1" customWidth="1"/>
    <col min="8951" max="8951" width="7.140625" style="1" customWidth="1"/>
    <col min="8952" max="8957" width="2.7109375" style="1" customWidth="1"/>
    <col min="8958" max="8958" width="3.5703125" style="1" customWidth="1"/>
    <col min="8959" max="8962" width="2.7109375" style="1" customWidth="1"/>
    <col min="8963" max="8963" width="3.7109375" style="1" customWidth="1"/>
    <col min="8964" max="8964" width="7" style="1" customWidth="1"/>
    <col min="8965" max="8965" width="6.140625" style="1" customWidth="1"/>
    <col min="8966" max="8968" width="2.7109375" style="1" customWidth="1"/>
    <col min="8969" max="8971" width="3.5703125" style="1" customWidth="1"/>
    <col min="8972" max="8972" width="4.140625" style="1" customWidth="1"/>
    <col min="8973" max="8973" width="4" style="1" customWidth="1"/>
    <col min="8974" max="8974" width="3.42578125" style="1" customWidth="1"/>
    <col min="8975" max="8975" width="4.28515625" style="1" customWidth="1"/>
    <col min="8976" max="8976" width="4.85546875" style="1" customWidth="1"/>
    <col min="8977" max="8977" width="5" style="1" customWidth="1"/>
    <col min="8978" max="8978" width="4.7109375" style="1" customWidth="1"/>
    <col min="8979" max="9202" width="9.140625" style="1"/>
    <col min="9203" max="9203" width="7" style="1" customWidth="1"/>
    <col min="9204" max="9204" width="23.28515625" style="1" customWidth="1"/>
    <col min="9205" max="9205" width="24.140625" style="1" customWidth="1"/>
    <col min="9206" max="9206" width="34.42578125" style="1" customWidth="1"/>
    <col min="9207" max="9207" width="7.140625" style="1" customWidth="1"/>
    <col min="9208" max="9213" width="2.7109375" style="1" customWidth="1"/>
    <col min="9214" max="9214" width="3.5703125" style="1" customWidth="1"/>
    <col min="9215" max="9218" width="2.7109375" style="1" customWidth="1"/>
    <col min="9219" max="9219" width="3.7109375" style="1" customWidth="1"/>
    <col min="9220" max="9220" width="7" style="1" customWidth="1"/>
    <col min="9221" max="9221" width="6.140625" style="1" customWidth="1"/>
    <col min="9222" max="9224" width="2.7109375" style="1" customWidth="1"/>
    <col min="9225" max="9227" width="3.5703125" style="1" customWidth="1"/>
    <col min="9228" max="9228" width="4.140625" style="1" customWidth="1"/>
    <col min="9229" max="9229" width="4" style="1" customWidth="1"/>
    <col min="9230" max="9230" width="3.42578125" style="1" customWidth="1"/>
    <col min="9231" max="9231" width="4.28515625" style="1" customWidth="1"/>
    <col min="9232" max="9232" width="4.85546875" style="1" customWidth="1"/>
    <col min="9233" max="9233" width="5" style="1" customWidth="1"/>
    <col min="9234" max="9234" width="4.7109375" style="1" customWidth="1"/>
    <col min="9235" max="9458" width="9.140625" style="1"/>
    <col min="9459" max="9459" width="7" style="1" customWidth="1"/>
    <col min="9460" max="9460" width="23.28515625" style="1" customWidth="1"/>
    <col min="9461" max="9461" width="24.140625" style="1" customWidth="1"/>
    <col min="9462" max="9462" width="34.42578125" style="1" customWidth="1"/>
    <col min="9463" max="9463" width="7.140625" style="1" customWidth="1"/>
    <col min="9464" max="9469" width="2.7109375" style="1" customWidth="1"/>
    <col min="9470" max="9470" width="3.5703125" style="1" customWidth="1"/>
    <col min="9471" max="9474" width="2.7109375" style="1" customWidth="1"/>
    <col min="9475" max="9475" width="3.7109375" style="1" customWidth="1"/>
    <col min="9476" max="9476" width="7" style="1" customWidth="1"/>
    <col min="9477" max="9477" width="6.140625" style="1" customWidth="1"/>
    <col min="9478" max="9480" width="2.7109375" style="1" customWidth="1"/>
    <col min="9481" max="9483" width="3.5703125" style="1" customWidth="1"/>
    <col min="9484" max="9484" width="4.140625" style="1" customWidth="1"/>
    <col min="9485" max="9485" width="4" style="1" customWidth="1"/>
    <col min="9486" max="9486" width="3.42578125" style="1" customWidth="1"/>
    <col min="9487" max="9487" width="4.28515625" style="1" customWidth="1"/>
    <col min="9488" max="9488" width="4.85546875" style="1" customWidth="1"/>
    <col min="9489" max="9489" width="5" style="1" customWidth="1"/>
    <col min="9490" max="9490" width="4.7109375" style="1" customWidth="1"/>
    <col min="9491" max="9714" width="9.140625" style="1"/>
    <col min="9715" max="9715" width="7" style="1" customWidth="1"/>
    <col min="9716" max="9716" width="23.28515625" style="1" customWidth="1"/>
    <col min="9717" max="9717" width="24.140625" style="1" customWidth="1"/>
    <col min="9718" max="9718" width="34.42578125" style="1" customWidth="1"/>
    <col min="9719" max="9719" width="7.140625" style="1" customWidth="1"/>
    <col min="9720" max="9725" width="2.7109375" style="1" customWidth="1"/>
    <col min="9726" max="9726" width="3.5703125" style="1" customWidth="1"/>
    <col min="9727" max="9730" width="2.7109375" style="1" customWidth="1"/>
    <col min="9731" max="9731" width="3.7109375" style="1" customWidth="1"/>
    <col min="9732" max="9732" width="7" style="1" customWidth="1"/>
    <col min="9733" max="9733" width="6.140625" style="1" customWidth="1"/>
    <col min="9734" max="9736" width="2.7109375" style="1" customWidth="1"/>
    <col min="9737" max="9739" width="3.5703125" style="1" customWidth="1"/>
    <col min="9740" max="9740" width="4.140625" style="1" customWidth="1"/>
    <col min="9741" max="9741" width="4" style="1" customWidth="1"/>
    <col min="9742" max="9742" width="3.42578125" style="1" customWidth="1"/>
    <col min="9743" max="9743" width="4.28515625" style="1" customWidth="1"/>
    <col min="9744" max="9744" width="4.85546875" style="1" customWidth="1"/>
    <col min="9745" max="9745" width="5" style="1" customWidth="1"/>
    <col min="9746" max="9746" width="4.7109375" style="1" customWidth="1"/>
    <col min="9747" max="9970" width="9.140625" style="1"/>
    <col min="9971" max="9971" width="7" style="1" customWidth="1"/>
    <col min="9972" max="9972" width="23.28515625" style="1" customWidth="1"/>
    <col min="9973" max="9973" width="24.140625" style="1" customWidth="1"/>
    <col min="9974" max="9974" width="34.42578125" style="1" customWidth="1"/>
    <col min="9975" max="9975" width="7.140625" style="1" customWidth="1"/>
    <col min="9976" max="9981" width="2.7109375" style="1" customWidth="1"/>
    <col min="9982" max="9982" width="3.5703125" style="1" customWidth="1"/>
    <col min="9983" max="9986" width="2.7109375" style="1" customWidth="1"/>
    <col min="9987" max="9987" width="3.7109375" style="1" customWidth="1"/>
    <col min="9988" max="9988" width="7" style="1" customWidth="1"/>
    <col min="9989" max="9989" width="6.140625" style="1" customWidth="1"/>
    <col min="9990" max="9992" width="2.7109375" style="1" customWidth="1"/>
    <col min="9993" max="9995" width="3.5703125" style="1" customWidth="1"/>
    <col min="9996" max="9996" width="4.140625" style="1" customWidth="1"/>
    <col min="9997" max="9997" width="4" style="1" customWidth="1"/>
    <col min="9998" max="9998" width="3.42578125" style="1" customWidth="1"/>
    <col min="9999" max="9999" width="4.28515625" style="1" customWidth="1"/>
    <col min="10000" max="10000" width="4.85546875" style="1" customWidth="1"/>
    <col min="10001" max="10001" width="5" style="1" customWidth="1"/>
    <col min="10002" max="10002" width="4.7109375" style="1" customWidth="1"/>
    <col min="10003" max="10226" width="9.140625" style="1"/>
    <col min="10227" max="10227" width="7" style="1" customWidth="1"/>
    <col min="10228" max="10228" width="23.28515625" style="1" customWidth="1"/>
    <col min="10229" max="10229" width="24.140625" style="1" customWidth="1"/>
    <col min="10230" max="10230" width="34.42578125" style="1" customWidth="1"/>
    <col min="10231" max="10231" width="7.140625" style="1" customWidth="1"/>
    <col min="10232" max="10237" width="2.7109375" style="1" customWidth="1"/>
    <col min="10238" max="10238" width="3.5703125" style="1" customWidth="1"/>
    <col min="10239" max="10242" width="2.7109375" style="1" customWidth="1"/>
    <col min="10243" max="10243" width="3.7109375" style="1" customWidth="1"/>
    <col min="10244" max="10244" width="7" style="1" customWidth="1"/>
    <col min="10245" max="10245" width="6.140625" style="1" customWidth="1"/>
    <col min="10246" max="10248" width="2.7109375" style="1" customWidth="1"/>
    <col min="10249" max="10251" width="3.5703125" style="1" customWidth="1"/>
    <col min="10252" max="10252" width="4.140625" style="1" customWidth="1"/>
    <col min="10253" max="10253" width="4" style="1" customWidth="1"/>
    <col min="10254" max="10254" width="3.42578125" style="1" customWidth="1"/>
    <col min="10255" max="10255" width="4.28515625" style="1" customWidth="1"/>
    <col min="10256" max="10256" width="4.85546875" style="1" customWidth="1"/>
    <col min="10257" max="10257" width="5" style="1" customWidth="1"/>
    <col min="10258" max="10258" width="4.7109375" style="1" customWidth="1"/>
    <col min="10259" max="10482" width="9.140625" style="1"/>
    <col min="10483" max="10483" width="7" style="1" customWidth="1"/>
    <col min="10484" max="10484" width="23.28515625" style="1" customWidth="1"/>
    <col min="10485" max="10485" width="24.140625" style="1" customWidth="1"/>
    <col min="10486" max="10486" width="34.42578125" style="1" customWidth="1"/>
    <col min="10487" max="10487" width="7.140625" style="1" customWidth="1"/>
    <col min="10488" max="10493" width="2.7109375" style="1" customWidth="1"/>
    <col min="10494" max="10494" width="3.5703125" style="1" customWidth="1"/>
    <col min="10495" max="10498" width="2.7109375" style="1" customWidth="1"/>
    <col min="10499" max="10499" width="3.7109375" style="1" customWidth="1"/>
    <col min="10500" max="10500" width="7" style="1" customWidth="1"/>
    <col min="10501" max="10501" width="6.140625" style="1" customWidth="1"/>
    <col min="10502" max="10504" width="2.7109375" style="1" customWidth="1"/>
    <col min="10505" max="10507" width="3.5703125" style="1" customWidth="1"/>
    <col min="10508" max="10508" width="4.140625" style="1" customWidth="1"/>
    <col min="10509" max="10509" width="4" style="1" customWidth="1"/>
    <col min="10510" max="10510" width="3.42578125" style="1" customWidth="1"/>
    <col min="10511" max="10511" width="4.28515625" style="1" customWidth="1"/>
    <col min="10512" max="10512" width="4.85546875" style="1" customWidth="1"/>
    <col min="10513" max="10513" width="5" style="1" customWidth="1"/>
    <col min="10514" max="10514" width="4.7109375" style="1" customWidth="1"/>
    <col min="10515" max="10738" width="9.140625" style="1"/>
    <col min="10739" max="10739" width="7" style="1" customWidth="1"/>
    <col min="10740" max="10740" width="23.28515625" style="1" customWidth="1"/>
    <col min="10741" max="10741" width="24.140625" style="1" customWidth="1"/>
    <col min="10742" max="10742" width="34.42578125" style="1" customWidth="1"/>
    <col min="10743" max="10743" width="7.140625" style="1" customWidth="1"/>
    <col min="10744" max="10749" width="2.7109375" style="1" customWidth="1"/>
    <col min="10750" max="10750" width="3.5703125" style="1" customWidth="1"/>
    <col min="10751" max="10754" width="2.7109375" style="1" customWidth="1"/>
    <col min="10755" max="10755" width="3.7109375" style="1" customWidth="1"/>
    <col min="10756" max="10756" width="7" style="1" customWidth="1"/>
    <col min="10757" max="10757" width="6.140625" style="1" customWidth="1"/>
    <col min="10758" max="10760" width="2.7109375" style="1" customWidth="1"/>
    <col min="10761" max="10763" width="3.5703125" style="1" customWidth="1"/>
    <col min="10764" max="10764" width="4.140625" style="1" customWidth="1"/>
    <col min="10765" max="10765" width="4" style="1" customWidth="1"/>
    <col min="10766" max="10766" width="3.42578125" style="1" customWidth="1"/>
    <col min="10767" max="10767" width="4.28515625" style="1" customWidth="1"/>
    <col min="10768" max="10768" width="4.85546875" style="1" customWidth="1"/>
    <col min="10769" max="10769" width="5" style="1" customWidth="1"/>
    <col min="10770" max="10770" width="4.7109375" style="1" customWidth="1"/>
    <col min="10771" max="10994" width="9.140625" style="1"/>
    <col min="10995" max="10995" width="7" style="1" customWidth="1"/>
    <col min="10996" max="10996" width="23.28515625" style="1" customWidth="1"/>
    <col min="10997" max="10997" width="24.140625" style="1" customWidth="1"/>
    <col min="10998" max="10998" width="34.42578125" style="1" customWidth="1"/>
    <col min="10999" max="10999" width="7.140625" style="1" customWidth="1"/>
    <col min="11000" max="11005" width="2.7109375" style="1" customWidth="1"/>
    <col min="11006" max="11006" width="3.5703125" style="1" customWidth="1"/>
    <col min="11007" max="11010" width="2.7109375" style="1" customWidth="1"/>
    <col min="11011" max="11011" width="3.7109375" style="1" customWidth="1"/>
    <col min="11012" max="11012" width="7" style="1" customWidth="1"/>
    <col min="11013" max="11013" width="6.140625" style="1" customWidth="1"/>
    <col min="11014" max="11016" width="2.7109375" style="1" customWidth="1"/>
    <col min="11017" max="11019" width="3.5703125" style="1" customWidth="1"/>
    <col min="11020" max="11020" width="4.140625" style="1" customWidth="1"/>
    <col min="11021" max="11021" width="4" style="1" customWidth="1"/>
    <col min="11022" max="11022" width="3.42578125" style="1" customWidth="1"/>
    <col min="11023" max="11023" width="4.28515625" style="1" customWidth="1"/>
    <col min="11024" max="11024" width="4.85546875" style="1" customWidth="1"/>
    <col min="11025" max="11025" width="5" style="1" customWidth="1"/>
    <col min="11026" max="11026" width="4.7109375" style="1" customWidth="1"/>
    <col min="11027" max="11250" width="9.140625" style="1"/>
    <col min="11251" max="11251" width="7" style="1" customWidth="1"/>
    <col min="11252" max="11252" width="23.28515625" style="1" customWidth="1"/>
    <col min="11253" max="11253" width="24.140625" style="1" customWidth="1"/>
    <col min="11254" max="11254" width="34.42578125" style="1" customWidth="1"/>
    <col min="11255" max="11255" width="7.140625" style="1" customWidth="1"/>
    <col min="11256" max="11261" width="2.7109375" style="1" customWidth="1"/>
    <col min="11262" max="11262" width="3.5703125" style="1" customWidth="1"/>
    <col min="11263" max="11266" width="2.7109375" style="1" customWidth="1"/>
    <col min="11267" max="11267" width="3.7109375" style="1" customWidth="1"/>
    <col min="11268" max="11268" width="7" style="1" customWidth="1"/>
    <col min="11269" max="11269" width="6.140625" style="1" customWidth="1"/>
    <col min="11270" max="11272" width="2.7109375" style="1" customWidth="1"/>
    <col min="11273" max="11275" width="3.5703125" style="1" customWidth="1"/>
    <col min="11276" max="11276" width="4.140625" style="1" customWidth="1"/>
    <col min="11277" max="11277" width="4" style="1" customWidth="1"/>
    <col min="11278" max="11278" width="3.42578125" style="1" customWidth="1"/>
    <col min="11279" max="11279" width="4.28515625" style="1" customWidth="1"/>
    <col min="11280" max="11280" width="4.85546875" style="1" customWidth="1"/>
    <col min="11281" max="11281" width="5" style="1" customWidth="1"/>
    <col min="11282" max="11282" width="4.7109375" style="1" customWidth="1"/>
    <col min="11283" max="11506" width="9.140625" style="1"/>
    <col min="11507" max="11507" width="7" style="1" customWidth="1"/>
    <col min="11508" max="11508" width="23.28515625" style="1" customWidth="1"/>
    <col min="11509" max="11509" width="24.140625" style="1" customWidth="1"/>
    <col min="11510" max="11510" width="34.42578125" style="1" customWidth="1"/>
    <col min="11511" max="11511" width="7.140625" style="1" customWidth="1"/>
    <col min="11512" max="11517" width="2.7109375" style="1" customWidth="1"/>
    <col min="11518" max="11518" width="3.5703125" style="1" customWidth="1"/>
    <col min="11519" max="11522" width="2.7109375" style="1" customWidth="1"/>
    <col min="11523" max="11523" width="3.7109375" style="1" customWidth="1"/>
    <col min="11524" max="11524" width="7" style="1" customWidth="1"/>
    <col min="11525" max="11525" width="6.140625" style="1" customWidth="1"/>
    <col min="11526" max="11528" width="2.7109375" style="1" customWidth="1"/>
    <col min="11529" max="11531" width="3.5703125" style="1" customWidth="1"/>
    <col min="11532" max="11532" width="4.140625" style="1" customWidth="1"/>
    <col min="11533" max="11533" width="4" style="1" customWidth="1"/>
    <col min="11534" max="11534" width="3.42578125" style="1" customWidth="1"/>
    <col min="11535" max="11535" width="4.28515625" style="1" customWidth="1"/>
    <col min="11536" max="11536" width="4.85546875" style="1" customWidth="1"/>
    <col min="11537" max="11537" width="5" style="1" customWidth="1"/>
    <col min="11538" max="11538" width="4.7109375" style="1" customWidth="1"/>
    <col min="11539" max="11762" width="9.140625" style="1"/>
    <col min="11763" max="11763" width="7" style="1" customWidth="1"/>
    <col min="11764" max="11764" width="23.28515625" style="1" customWidth="1"/>
    <col min="11765" max="11765" width="24.140625" style="1" customWidth="1"/>
    <col min="11766" max="11766" width="34.42578125" style="1" customWidth="1"/>
    <col min="11767" max="11767" width="7.140625" style="1" customWidth="1"/>
    <col min="11768" max="11773" width="2.7109375" style="1" customWidth="1"/>
    <col min="11774" max="11774" width="3.5703125" style="1" customWidth="1"/>
    <col min="11775" max="11778" width="2.7109375" style="1" customWidth="1"/>
    <col min="11779" max="11779" width="3.7109375" style="1" customWidth="1"/>
    <col min="11780" max="11780" width="7" style="1" customWidth="1"/>
    <col min="11781" max="11781" width="6.140625" style="1" customWidth="1"/>
    <col min="11782" max="11784" width="2.7109375" style="1" customWidth="1"/>
    <col min="11785" max="11787" width="3.5703125" style="1" customWidth="1"/>
    <col min="11788" max="11788" width="4.140625" style="1" customWidth="1"/>
    <col min="11789" max="11789" width="4" style="1" customWidth="1"/>
    <col min="11790" max="11790" width="3.42578125" style="1" customWidth="1"/>
    <col min="11791" max="11791" width="4.28515625" style="1" customWidth="1"/>
    <col min="11792" max="11792" width="4.85546875" style="1" customWidth="1"/>
    <col min="11793" max="11793" width="5" style="1" customWidth="1"/>
    <col min="11794" max="11794" width="4.7109375" style="1" customWidth="1"/>
    <col min="11795" max="12018" width="9.140625" style="1"/>
    <col min="12019" max="12019" width="7" style="1" customWidth="1"/>
    <col min="12020" max="12020" width="23.28515625" style="1" customWidth="1"/>
    <col min="12021" max="12021" width="24.140625" style="1" customWidth="1"/>
    <col min="12022" max="12022" width="34.42578125" style="1" customWidth="1"/>
    <col min="12023" max="12023" width="7.140625" style="1" customWidth="1"/>
    <col min="12024" max="12029" width="2.7109375" style="1" customWidth="1"/>
    <col min="12030" max="12030" width="3.5703125" style="1" customWidth="1"/>
    <col min="12031" max="12034" width="2.7109375" style="1" customWidth="1"/>
    <col min="12035" max="12035" width="3.7109375" style="1" customWidth="1"/>
    <col min="12036" max="12036" width="7" style="1" customWidth="1"/>
    <col min="12037" max="12037" width="6.140625" style="1" customWidth="1"/>
    <col min="12038" max="12040" width="2.7109375" style="1" customWidth="1"/>
    <col min="12041" max="12043" width="3.5703125" style="1" customWidth="1"/>
    <col min="12044" max="12044" width="4.140625" style="1" customWidth="1"/>
    <col min="12045" max="12045" width="4" style="1" customWidth="1"/>
    <col min="12046" max="12046" width="3.42578125" style="1" customWidth="1"/>
    <col min="12047" max="12047" width="4.28515625" style="1" customWidth="1"/>
    <col min="12048" max="12048" width="4.85546875" style="1" customWidth="1"/>
    <col min="12049" max="12049" width="5" style="1" customWidth="1"/>
    <col min="12050" max="12050" width="4.7109375" style="1" customWidth="1"/>
    <col min="12051" max="12274" width="9.140625" style="1"/>
    <col min="12275" max="12275" width="7" style="1" customWidth="1"/>
    <col min="12276" max="12276" width="23.28515625" style="1" customWidth="1"/>
    <col min="12277" max="12277" width="24.140625" style="1" customWidth="1"/>
    <col min="12278" max="12278" width="34.42578125" style="1" customWidth="1"/>
    <col min="12279" max="12279" width="7.140625" style="1" customWidth="1"/>
    <col min="12280" max="12285" width="2.7109375" style="1" customWidth="1"/>
    <col min="12286" max="12286" width="3.5703125" style="1" customWidth="1"/>
    <col min="12287" max="12290" width="2.7109375" style="1" customWidth="1"/>
    <col min="12291" max="12291" width="3.7109375" style="1" customWidth="1"/>
    <col min="12292" max="12292" width="7" style="1" customWidth="1"/>
    <col min="12293" max="12293" width="6.140625" style="1" customWidth="1"/>
    <col min="12294" max="12296" width="2.7109375" style="1" customWidth="1"/>
    <col min="12297" max="12299" width="3.5703125" style="1" customWidth="1"/>
    <col min="12300" max="12300" width="4.140625" style="1" customWidth="1"/>
    <col min="12301" max="12301" width="4" style="1" customWidth="1"/>
    <col min="12302" max="12302" width="3.42578125" style="1" customWidth="1"/>
    <col min="12303" max="12303" width="4.28515625" style="1" customWidth="1"/>
    <col min="12304" max="12304" width="4.85546875" style="1" customWidth="1"/>
    <col min="12305" max="12305" width="5" style="1" customWidth="1"/>
    <col min="12306" max="12306" width="4.7109375" style="1" customWidth="1"/>
    <col min="12307" max="12530" width="9.140625" style="1"/>
    <col min="12531" max="12531" width="7" style="1" customWidth="1"/>
    <col min="12532" max="12532" width="23.28515625" style="1" customWidth="1"/>
    <col min="12533" max="12533" width="24.140625" style="1" customWidth="1"/>
    <col min="12534" max="12534" width="34.42578125" style="1" customWidth="1"/>
    <col min="12535" max="12535" width="7.140625" style="1" customWidth="1"/>
    <col min="12536" max="12541" width="2.7109375" style="1" customWidth="1"/>
    <col min="12542" max="12542" width="3.5703125" style="1" customWidth="1"/>
    <col min="12543" max="12546" width="2.7109375" style="1" customWidth="1"/>
    <col min="12547" max="12547" width="3.7109375" style="1" customWidth="1"/>
    <col min="12548" max="12548" width="7" style="1" customWidth="1"/>
    <col min="12549" max="12549" width="6.140625" style="1" customWidth="1"/>
    <col min="12550" max="12552" width="2.7109375" style="1" customWidth="1"/>
    <col min="12553" max="12555" width="3.5703125" style="1" customWidth="1"/>
    <col min="12556" max="12556" width="4.140625" style="1" customWidth="1"/>
    <col min="12557" max="12557" width="4" style="1" customWidth="1"/>
    <col min="12558" max="12558" width="3.42578125" style="1" customWidth="1"/>
    <col min="12559" max="12559" width="4.28515625" style="1" customWidth="1"/>
    <col min="12560" max="12560" width="4.85546875" style="1" customWidth="1"/>
    <col min="12561" max="12561" width="5" style="1" customWidth="1"/>
    <col min="12562" max="12562" width="4.7109375" style="1" customWidth="1"/>
    <col min="12563" max="12786" width="9.140625" style="1"/>
    <col min="12787" max="12787" width="7" style="1" customWidth="1"/>
    <col min="12788" max="12788" width="23.28515625" style="1" customWidth="1"/>
    <col min="12789" max="12789" width="24.140625" style="1" customWidth="1"/>
    <col min="12790" max="12790" width="34.42578125" style="1" customWidth="1"/>
    <col min="12791" max="12791" width="7.140625" style="1" customWidth="1"/>
    <col min="12792" max="12797" width="2.7109375" style="1" customWidth="1"/>
    <col min="12798" max="12798" width="3.5703125" style="1" customWidth="1"/>
    <col min="12799" max="12802" width="2.7109375" style="1" customWidth="1"/>
    <col min="12803" max="12803" width="3.7109375" style="1" customWidth="1"/>
    <col min="12804" max="12804" width="7" style="1" customWidth="1"/>
    <col min="12805" max="12805" width="6.140625" style="1" customWidth="1"/>
    <col min="12806" max="12808" width="2.7109375" style="1" customWidth="1"/>
    <col min="12809" max="12811" width="3.5703125" style="1" customWidth="1"/>
    <col min="12812" max="12812" width="4.140625" style="1" customWidth="1"/>
    <col min="12813" max="12813" width="4" style="1" customWidth="1"/>
    <col min="12814" max="12814" width="3.42578125" style="1" customWidth="1"/>
    <col min="12815" max="12815" width="4.28515625" style="1" customWidth="1"/>
    <col min="12816" max="12816" width="4.85546875" style="1" customWidth="1"/>
    <col min="12817" max="12817" width="5" style="1" customWidth="1"/>
    <col min="12818" max="12818" width="4.7109375" style="1" customWidth="1"/>
    <col min="12819" max="13042" width="9.140625" style="1"/>
    <col min="13043" max="13043" width="7" style="1" customWidth="1"/>
    <col min="13044" max="13044" width="23.28515625" style="1" customWidth="1"/>
    <col min="13045" max="13045" width="24.140625" style="1" customWidth="1"/>
    <col min="13046" max="13046" width="34.42578125" style="1" customWidth="1"/>
    <col min="13047" max="13047" width="7.140625" style="1" customWidth="1"/>
    <col min="13048" max="13053" width="2.7109375" style="1" customWidth="1"/>
    <col min="13054" max="13054" width="3.5703125" style="1" customWidth="1"/>
    <col min="13055" max="13058" width="2.7109375" style="1" customWidth="1"/>
    <col min="13059" max="13059" width="3.7109375" style="1" customWidth="1"/>
    <col min="13060" max="13060" width="7" style="1" customWidth="1"/>
    <col min="13061" max="13061" width="6.140625" style="1" customWidth="1"/>
    <col min="13062" max="13064" width="2.7109375" style="1" customWidth="1"/>
    <col min="13065" max="13067" width="3.5703125" style="1" customWidth="1"/>
    <col min="13068" max="13068" width="4.140625" style="1" customWidth="1"/>
    <col min="13069" max="13069" width="4" style="1" customWidth="1"/>
    <col min="13070" max="13070" width="3.42578125" style="1" customWidth="1"/>
    <col min="13071" max="13071" width="4.28515625" style="1" customWidth="1"/>
    <col min="13072" max="13072" width="4.85546875" style="1" customWidth="1"/>
    <col min="13073" max="13073" width="5" style="1" customWidth="1"/>
    <col min="13074" max="13074" width="4.7109375" style="1" customWidth="1"/>
    <col min="13075" max="13298" width="9.140625" style="1"/>
    <col min="13299" max="13299" width="7" style="1" customWidth="1"/>
    <col min="13300" max="13300" width="23.28515625" style="1" customWidth="1"/>
    <col min="13301" max="13301" width="24.140625" style="1" customWidth="1"/>
    <col min="13302" max="13302" width="34.42578125" style="1" customWidth="1"/>
    <col min="13303" max="13303" width="7.140625" style="1" customWidth="1"/>
    <col min="13304" max="13309" width="2.7109375" style="1" customWidth="1"/>
    <col min="13310" max="13310" width="3.5703125" style="1" customWidth="1"/>
    <col min="13311" max="13314" width="2.7109375" style="1" customWidth="1"/>
    <col min="13315" max="13315" width="3.7109375" style="1" customWidth="1"/>
    <col min="13316" max="13316" width="7" style="1" customWidth="1"/>
    <col min="13317" max="13317" width="6.140625" style="1" customWidth="1"/>
    <col min="13318" max="13320" width="2.7109375" style="1" customWidth="1"/>
    <col min="13321" max="13323" width="3.5703125" style="1" customWidth="1"/>
    <col min="13324" max="13324" width="4.140625" style="1" customWidth="1"/>
    <col min="13325" max="13325" width="4" style="1" customWidth="1"/>
    <col min="13326" max="13326" width="3.42578125" style="1" customWidth="1"/>
    <col min="13327" max="13327" width="4.28515625" style="1" customWidth="1"/>
    <col min="13328" max="13328" width="4.85546875" style="1" customWidth="1"/>
    <col min="13329" max="13329" width="5" style="1" customWidth="1"/>
    <col min="13330" max="13330" width="4.7109375" style="1" customWidth="1"/>
    <col min="13331" max="13554" width="9.140625" style="1"/>
    <col min="13555" max="13555" width="7" style="1" customWidth="1"/>
    <col min="13556" max="13556" width="23.28515625" style="1" customWidth="1"/>
    <col min="13557" max="13557" width="24.140625" style="1" customWidth="1"/>
    <col min="13558" max="13558" width="34.42578125" style="1" customWidth="1"/>
    <col min="13559" max="13559" width="7.140625" style="1" customWidth="1"/>
    <col min="13560" max="13565" width="2.7109375" style="1" customWidth="1"/>
    <col min="13566" max="13566" width="3.5703125" style="1" customWidth="1"/>
    <col min="13567" max="13570" width="2.7109375" style="1" customWidth="1"/>
    <col min="13571" max="13571" width="3.7109375" style="1" customWidth="1"/>
    <col min="13572" max="13572" width="7" style="1" customWidth="1"/>
    <col min="13573" max="13573" width="6.140625" style="1" customWidth="1"/>
    <col min="13574" max="13576" width="2.7109375" style="1" customWidth="1"/>
    <col min="13577" max="13579" width="3.5703125" style="1" customWidth="1"/>
    <col min="13580" max="13580" width="4.140625" style="1" customWidth="1"/>
    <col min="13581" max="13581" width="4" style="1" customWidth="1"/>
    <col min="13582" max="13582" width="3.42578125" style="1" customWidth="1"/>
    <col min="13583" max="13583" width="4.28515625" style="1" customWidth="1"/>
    <col min="13584" max="13584" width="4.85546875" style="1" customWidth="1"/>
    <col min="13585" max="13585" width="5" style="1" customWidth="1"/>
    <col min="13586" max="13586" width="4.7109375" style="1" customWidth="1"/>
    <col min="13587" max="13810" width="9.140625" style="1"/>
    <col min="13811" max="13811" width="7" style="1" customWidth="1"/>
    <col min="13812" max="13812" width="23.28515625" style="1" customWidth="1"/>
    <col min="13813" max="13813" width="24.140625" style="1" customWidth="1"/>
    <col min="13814" max="13814" width="34.42578125" style="1" customWidth="1"/>
    <col min="13815" max="13815" width="7.140625" style="1" customWidth="1"/>
    <col min="13816" max="13821" width="2.7109375" style="1" customWidth="1"/>
    <col min="13822" max="13822" width="3.5703125" style="1" customWidth="1"/>
    <col min="13823" max="13826" width="2.7109375" style="1" customWidth="1"/>
    <col min="13827" max="13827" width="3.7109375" style="1" customWidth="1"/>
    <col min="13828" max="13828" width="7" style="1" customWidth="1"/>
    <col min="13829" max="13829" width="6.140625" style="1" customWidth="1"/>
    <col min="13830" max="13832" width="2.7109375" style="1" customWidth="1"/>
    <col min="13833" max="13835" width="3.5703125" style="1" customWidth="1"/>
    <col min="13836" max="13836" width="4.140625" style="1" customWidth="1"/>
    <col min="13837" max="13837" width="4" style="1" customWidth="1"/>
    <col min="13838" max="13838" width="3.42578125" style="1" customWidth="1"/>
    <col min="13839" max="13839" width="4.28515625" style="1" customWidth="1"/>
    <col min="13840" max="13840" width="4.85546875" style="1" customWidth="1"/>
    <col min="13841" max="13841" width="5" style="1" customWidth="1"/>
    <col min="13842" max="13842" width="4.7109375" style="1" customWidth="1"/>
    <col min="13843" max="14066" width="9.140625" style="1"/>
    <col min="14067" max="14067" width="7" style="1" customWidth="1"/>
    <col min="14068" max="14068" width="23.28515625" style="1" customWidth="1"/>
    <col min="14069" max="14069" width="24.140625" style="1" customWidth="1"/>
    <col min="14070" max="14070" width="34.42578125" style="1" customWidth="1"/>
    <col min="14071" max="14071" width="7.140625" style="1" customWidth="1"/>
    <col min="14072" max="14077" width="2.7109375" style="1" customWidth="1"/>
    <col min="14078" max="14078" width="3.5703125" style="1" customWidth="1"/>
    <col min="14079" max="14082" width="2.7109375" style="1" customWidth="1"/>
    <col min="14083" max="14083" width="3.7109375" style="1" customWidth="1"/>
    <col min="14084" max="14084" width="7" style="1" customWidth="1"/>
    <col min="14085" max="14085" width="6.140625" style="1" customWidth="1"/>
    <col min="14086" max="14088" width="2.7109375" style="1" customWidth="1"/>
    <col min="14089" max="14091" width="3.5703125" style="1" customWidth="1"/>
    <col min="14092" max="14092" width="4.140625" style="1" customWidth="1"/>
    <col min="14093" max="14093" width="4" style="1" customWidth="1"/>
    <col min="14094" max="14094" width="3.42578125" style="1" customWidth="1"/>
    <col min="14095" max="14095" width="4.28515625" style="1" customWidth="1"/>
    <col min="14096" max="14096" width="4.85546875" style="1" customWidth="1"/>
    <col min="14097" max="14097" width="5" style="1" customWidth="1"/>
    <col min="14098" max="14098" width="4.7109375" style="1" customWidth="1"/>
    <col min="14099" max="14322" width="9.140625" style="1"/>
    <col min="14323" max="14323" width="7" style="1" customWidth="1"/>
    <col min="14324" max="14324" width="23.28515625" style="1" customWidth="1"/>
    <col min="14325" max="14325" width="24.140625" style="1" customWidth="1"/>
    <col min="14326" max="14326" width="34.42578125" style="1" customWidth="1"/>
    <col min="14327" max="14327" width="7.140625" style="1" customWidth="1"/>
    <col min="14328" max="14333" width="2.7109375" style="1" customWidth="1"/>
    <col min="14334" max="14334" width="3.5703125" style="1" customWidth="1"/>
    <col min="14335" max="14338" width="2.7109375" style="1" customWidth="1"/>
    <col min="14339" max="14339" width="3.7109375" style="1" customWidth="1"/>
    <col min="14340" max="14340" width="7" style="1" customWidth="1"/>
    <col min="14341" max="14341" width="6.140625" style="1" customWidth="1"/>
    <col min="14342" max="14344" width="2.7109375" style="1" customWidth="1"/>
    <col min="14345" max="14347" width="3.5703125" style="1" customWidth="1"/>
    <col min="14348" max="14348" width="4.140625" style="1" customWidth="1"/>
    <col min="14349" max="14349" width="4" style="1" customWidth="1"/>
    <col min="14350" max="14350" width="3.42578125" style="1" customWidth="1"/>
    <col min="14351" max="14351" width="4.28515625" style="1" customWidth="1"/>
    <col min="14352" max="14352" width="4.85546875" style="1" customWidth="1"/>
    <col min="14353" max="14353" width="5" style="1" customWidth="1"/>
    <col min="14354" max="14354" width="4.7109375" style="1" customWidth="1"/>
    <col min="14355" max="14578" width="9.140625" style="1"/>
    <col min="14579" max="14579" width="7" style="1" customWidth="1"/>
    <col min="14580" max="14580" width="23.28515625" style="1" customWidth="1"/>
    <col min="14581" max="14581" width="24.140625" style="1" customWidth="1"/>
    <col min="14582" max="14582" width="34.42578125" style="1" customWidth="1"/>
    <col min="14583" max="14583" width="7.140625" style="1" customWidth="1"/>
    <col min="14584" max="14589" width="2.7109375" style="1" customWidth="1"/>
    <col min="14590" max="14590" width="3.5703125" style="1" customWidth="1"/>
    <col min="14591" max="14594" width="2.7109375" style="1" customWidth="1"/>
    <col min="14595" max="14595" width="3.7109375" style="1" customWidth="1"/>
    <col min="14596" max="14596" width="7" style="1" customWidth="1"/>
    <col min="14597" max="14597" width="6.140625" style="1" customWidth="1"/>
    <col min="14598" max="14600" width="2.7109375" style="1" customWidth="1"/>
    <col min="14601" max="14603" width="3.5703125" style="1" customWidth="1"/>
    <col min="14604" max="14604" width="4.140625" style="1" customWidth="1"/>
    <col min="14605" max="14605" width="4" style="1" customWidth="1"/>
    <col min="14606" max="14606" width="3.42578125" style="1" customWidth="1"/>
    <col min="14607" max="14607" width="4.28515625" style="1" customWidth="1"/>
    <col min="14608" max="14608" width="4.85546875" style="1" customWidth="1"/>
    <col min="14609" max="14609" width="5" style="1" customWidth="1"/>
    <col min="14610" max="14610" width="4.7109375" style="1" customWidth="1"/>
    <col min="14611" max="14834" width="9.140625" style="1"/>
    <col min="14835" max="14835" width="7" style="1" customWidth="1"/>
    <col min="14836" max="14836" width="23.28515625" style="1" customWidth="1"/>
    <col min="14837" max="14837" width="24.140625" style="1" customWidth="1"/>
    <col min="14838" max="14838" width="34.42578125" style="1" customWidth="1"/>
    <col min="14839" max="14839" width="7.140625" style="1" customWidth="1"/>
    <col min="14840" max="14845" width="2.7109375" style="1" customWidth="1"/>
    <col min="14846" max="14846" width="3.5703125" style="1" customWidth="1"/>
    <col min="14847" max="14850" width="2.7109375" style="1" customWidth="1"/>
    <col min="14851" max="14851" width="3.7109375" style="1" customWidth="1"/>
    <col min="14852" max="14852" width="7" style="1" customWidth="1"/>
    <col min="14853" max="14853" width="6.140625" style="1" customWidth="1"/>
    <col min="14854" max="14856" width="2.7109375" style="1" customWidth="1"/>
    <col min="14857" max="14859" width="3.5703125" style="1" customWidth="1"/>
    <col min="14860" max="14860" width="4.140625" style="1" customWidth="1"/>
    <col min="14861" max="14861" width="4" style="1" customWidth="1"/>
    <col min="14862" max="14862" width="3.42578125" style="1" customWidth="1"/>
    <col min="14863" max="14863" width="4.28515625" style="1" customWidth="1"/>
    <col min="14864" max="14864" width="4.85546875" style="1" customWidth="1"/>
    <col min="14865" max="14865" width="5" style="1" customWidth="1"/>
    <col min="14866" max="14866" width="4.7109375" style="1" customWidth="1"/>
    <col min="14867" max="15090" width="9.140625" style="1"/>
    <col min="15091" max="15091" width="7" style="1" customWidth="1"/>
    <col min="15092" max="15092" width="23.28515625" style="1" customWidth="1"/>
    <col min="15093" max="15093" width="24.140625" style="1" customWidth="1"/>
    <col min="15094" max="15094" width="34.42578125" style="1" customWidth="1"/>
    <col min="15095" max="15095" width="7.140625" style="1" customWidth="1"/>
    <col min="15096" max="15101" width="2.7109375" style="1" customWidth="1"/>
    <col min="15102" max="15102" width="3.5703125" style="1" customWidth="1"/>
    <col min="15103" max="15106" width="2.7109375" style="1" customWidth="1"/>
    <col min="15107" max="15107" width="3.7109375" style="1" customWidth="1"/>
    <col min="15108" max="15108" width="7" style="1" customWidth="1"/>
    <col min="15109" max="15109" width="6.140625" style="1" customWidth="1"/>
    <col min="15110" max="15112" width="2.7109375" style="1" customWidth="1"/>
    <col min="15113" max="15115" width="3.5703125" style="1" customWidth="1"/>
    <col min="15116" max="15116" width="4.140625" style="1" customWidth="1"/>
    <col min="15117" max="15117" width="4" style="1" customWidth="1"/>
    <col min="15118" max="15118" width="3.42578125" style="1" customWidth="1"/>
    <col min="15119" max="15119" width="4.28515625" style="1" customWidth="1"/>
    <col min="15120" max="15120" width="4.85546875" style="1" customWidth="1"/>
    <col min="15121" max="15121" width="5" style="1" customWidth="1"/>
    <col min="15122" max="15122" width="4.7109375" style="1" customWidth="1"/>
    <col min="15123" max="15346" width="9.140625" style="1"/>
    <col min="15347" max="15347" width="7" style="1" customWidth="1"/>
    <col min="15348" max="15348" width="23.28515625" style="1" customWidth="1"/>
    <col min="15349" max="15349" width="24.140625" style="1" customWidth="1"/>
    <col min="15350" max="15350" width="34.42578125" style="1" customWidth="1"/>
    <col min="15351" max="15351" width="7.140625" style="1" customWidth="1"/>
    <col min="15352" max="15357" width="2.7109375" style="1" customWidth="1"/>
    <col min="15358" max="15358" width="3.5703125" style="1" customWidth="1"/>
    <col min="15359" max="15362" width="2.7109375" style="1" customWidth="1"/>
    <col min="15363" max="15363" width="3.7109375" style="1" customWidth="1"/>
    <col min="15364" max="15364" width="7" style="1" customWidth="1"/>
    <col min="15365" max="15365" width="6.140625" style="1" customWidth="1"/>
    <col min="15366" max="15368" width="2.7109375" style="1" customWidth="1"/>
    <col min="15369" max="15371" width="3.5703125" style="1" customWidth="1"/>
    <col min="15372" max="15372" width="4.140625" style="1" customWidth="1"/>
    <col min="15373" max="15373" width="4" style="1" customWidth="1"/>
    <col min="15374" max="15374" width="3.42578125" style="1" customWidth="1"/>
    <col min="15375" max="15375" width="4.28515625" style="1" customWidth="1"/>
    <col min="15376" max="15376" width="4.85546875" style="1" customWidth="1"/>
    <col min="15377" max="15377" width="5" style="1" customWidth="1"/>
    <col min="15378" max="15378" width="4.7109375" style="1" customWidth="1"/>
    <col min="15379" max="15602" width="9.140625" style="1"/>
    <col min="15603" max="15603" width="7" style="1" customWidth="1"/>
    <col min="15604" max="15604" width="23.28515625" style="1" customWidth="1"/>
    <col min="15605" max="15605" width="24.140625" style="1" customWidth="1"/>
    <col min="15606" max="15606" width="34.42578125" style="1" customWidth="1"/>
    <col min="15607" max="15607" width="7.140625" style="1" customWidth="1"/>
    <col min="15608" max="15613" width="2.7109375" style="1" customWidth="1"/>
    <col min="15614" max="15614" width="3.5703125" style="1" customWidth="1"/>
    <col min="15615" max="15618" width="2.7109375" style="1" customWidth="1"/>
    <col min="15619" max="15619" width="3.7109375" style="1" customWidth="1"/>
    <col min="15620" max="15620" width="7" style="1" customWidth="1"/>
    <col min="15621" max="15621" width="6.140625" style="1" customWidth="1"/>
    <col min="15622" max="15624" width="2.7109375" style="1" customWidth="1"/>
    <col min="15625" max="15627" width="3.5703125" style="1" customWidth="1"/>
    <col min="15628" max="15628" width="4.140625" style="1" customWidth="1"/>
    <col min="15629" max="15629" width="4" style="1" customWidth="1"/>
    <col min="15630" max="15630" width="3.42578125" style="1" customWidth="1"/>
    <col min="15631" max="15631" width="4.28515625" style="1" customWidth="1"/>
    <col min="15632" max="15632" width="4.85546875" style="1" customWidth="1"/>
    <col min="15633" max="15633" width="5" style="1" customWidth="1"/>
    <col min="15634" max="15634" width="4.7109375" style="1" customWidth="1"/>
    <col min="15635" max="15858" width="9.140625" style="1"/>
    <col min="15859" max="15859" width="7" style="1" customWidth="1"/>
    <col min="15860" max="15860" width="23.28515625" style="1" customWidth="1"/>
    <col min="15861" max="15861" width="24.140625" style="1" customWidth="1"/>
    <col min="15862" max="15862" width="34.42578125" style="1" customWidth="1"/>
    <col min="15863" max="15863" width="7.140625" style="1" customWidth="1"/>
    <col min="15864" max="15869" width="2.7109375" style="1" customWidth="1"/>
    <col min="15870" max="15870" width="3.5703125" style="1" customWidth="1"/>
    <col min="15871" max="15874" width="2.7109375" style="1" customWidth="1"/>
    <col min="15875" max="15875" width="3.7109375" style="1" customWidth="1"/>
    <col min="15876" max="15876" width="7" style="1" customWidth="1"/>
    <col min="15877" max="15877" width="6.140625" style="1" customWidth="1"/>
    <col min="15878" max="15880" width="2.7109375" style="1" customWidth="1"/>
    <col min="15881" max="15883" width="3.5703125" style="1" customWidth="1"/>
    <col min="15884" max="15884" width="4.140625" style="1" customWidth="1"/>
    <col min="15885" max="15885" width="4" style="1" customWidth="1"/>
    <col min="15886" max="15886" width="3.42578125" style="1" customWidth="1"/>
    <col min="15887" max="15887" width="4.28515625" style="1" customWidth="1"/>
    <col min="15888" max="15888" width="4.85546875" style="1" customWidth="1"/>
    <col min="15889" max="15889" width="5" style="1" customWidth="1"/>
    <col min="15890" max="15890" width="4.7109375" style="1" customWidth="1"/>
    <col min="15891" max="16114" width="9.140625" style="1"/>
    <col min="16115" max="16115" width="7" style="1" customWidth="1"/>
    <col min="16116" max="16116" width="23.28515625" style="1" customWidth="1"/>
    <col min="16117" max="16117" width="24.140625" style="1" customWidth="1"/>
    <col min="16118" max="16118" width="34.42578125" style="1" customWidth="1"/>
    <col min="16119" max="16119" width="7.140625" style="1" customWidth="1"/>
    <col min="16120" max="16125" width="2.7109375" style="1" customWidth="1"/>
    <col min="16126" max="16126" width="3.5703125" style="1" customWidth="1"/>
    <col min="16127" max="16130" width="2.7109375" style="1" customWidth="1"/>
    <col min="16131" max="16131" width="3.7109375" style="1" customWidth="1"/>
    <col min="16132" max="16132" width="7" style="1" customWidth="1"/>
    <col min="16133" max="16133" width="6.140625" style="1" customWidth="1"/>
    <col min="16134" max="16136" width="2.7109375" style="1" customWidth="1"/>
    <col min="16137" max="16139" width="3.5703125" style="1" customWidth="1"/>
    <col min="16140" max="16140" width="4.140625" style="1" customWidth="1"/>
    <col min="16141" max="16141" width="4" style="1" customWidth="1"/>
    <col min="16142" max="16142" width="3.42578125" style="1" customWidth="1"/>
    <col min="16143" max="16143" width="4.28515625" style="1" customWidth="1"/>
    <col min="16144" max="16144" width="4.85546875" style="1" customWidth="1"/>
    <col min="16145" max="16145" width="5" style="1" customWidth="1"/>
    <col min="16146" max="16146" width="4.7109375" style="1" customWidth="1"/>
    <col min="16147" max="16384" width="9.140625" style="1"/>
  </cols>
  <sheetData>
    <row r="1" spans="1:20" ht="57.75" customHeight="1" x14ac:dyDescent="0.25">
      <c r="A1" s="270" t="s">
        <v>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159"/>
    </row>
    <row r="2" spans="1:20" ht="36" customHeight="1" x14ac:dyDescent="0.25">
      <c r="A2" s="270" t="s">
        <v>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159"/>
    </row>
    <row r="3" spans="1:20" ht="16.5" customHeight="1" x14ac:dyDescent="0.35">
      <c r="A3" s="5"/>
      <c r="B3" s="5"/>
      <c r="C3" s="5"/>
      <c r="D3" s="62"/>
      <c r="E3" s="5"/>
      <c r="F3" s="5"/>
      <c r="G3" s="6"/>
      <c r="H3" s="6"/>
      <c r="I3" s="6"/>
      <c r="J3" s="6"/>
      <c r="K3" s="6"/>
      <c r="L3" s="6"/>
      <c r="M3" s="6"/>
      <c r="N3" s="6"/>
      <c r="O3" s="6"/>
      <c r="P3" s="7"/>
      <c r="Q3" s="7"/>
      <c r="R3" s="5"/>
      <c r="S3" s="7"/>
    </row>
    <row r="4" spans="1:20" ht="24.75" customHeight="1" x14ac:dyDescent="0.3">
      <c r="A4" s="267" t="s">
        <v>3</v>
      </c>
      <c r="B4" s="267"/>
      <c r="C4" s="267"/>
      <c r="D4" s="267"/>
      <c r="E4" s="267"/>
      <c r="F4" s="267"/>
      <c r="G4" s="41"/>
      <c r="H4" s="41"/>
      <c r="I4" s="41"/>
      <c r="J4" s="41"/>
      <c r="K4" s="41"/>
      <c r="L4" s="41"/>
      <c r="M4" s="48"/>
      <c r="N4" s="48"/>
      <c r="O4" s="48"/>
      <c r="P4" s="48"/>
      <c r="Q4" s="48"/>
      <c r="R4" s="48"/>
      <c r="S4" s="48"/>
    </row>
    <row r="5" spans="1:20" ht="21" customHeight="1" thickBot="1" x14ac:dyDescent="0.4">
      <c r="A5" s="268" t="s">
        <v>132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44"/>
      <c r="M5" s="59"/>
      <c r="N5" s="59"/>
      <c r="O5" s="59"/>
      <c r="P5" s="60"/>
      <c r="Q5" s="60"/>
      <c r="R5" s="61"/>
      <c r="S5" s="60"/>
    </row>
    <row r="6" spans="1:20" ht="17.25" customHeight="1" thickTop="1" x14ac:dyDescent="0.25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160"/>
    </row>
    <row r="7" spans="1:20" ht="6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161"/>
    </row>
    <row r="8" spans="1:20" s="10" customFormat="1" ht="20.25" customHeight="1" x14ac:dyDescent="0.2">
      <c r="A8" s="72" t="s">
        <v>6</v>
      </c>
      <c r="B8" s="49"/>
      <c r="C8" s="49"/>
      <c r="D8" s="63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158"/>
    </row>
    <row r="9" spans="1:20" s="14" customFormat="1" ht="24" customHeight="1" x14ac:dyDescent="0.2">
      <c r="A9" s="54"/>
      <c r="B9" s="9"/>
      <c r="C9" s="9"/>
      <c r="D9" s="9"/>
      <c r="E9" s="9"/>
      <c r="F9" s="9"/>
      <c r="G9" s="9"/>
      <c r="H9" s="9"/>
      <c r="O9" s="50"/>
      <c r="P9" s="51" t="s">
        <v>10</v>
      </c>
      <c r="Q9" s="52">
        <v>66</v>
      </c>
      <c r="R9" s="52" t="s">
        <v>11</v>
      </c>
      <c r="S9" s="52"/>
    </row>
    <row r="10" spans="1:20" s="35" customFormat="1" ht="6" customHeight="1" x14ac:dyDescent="0.25">
      <c r="A10" s="34"/>
      <c r="B10" s="12"/>
      <c r="C10" s="13"/>
      <c r="D10" s="64"/>
      <c r="E10" s="13"/>
      <c r="F10" s="13"/>
      <c r="G10" s="4"/>
      <c r="H10" s="4"/>
      <c r="I10" s="4"/>
      <c r="J10" s="4"/>
      <c r="K10" s="4"/>
      <c r="L10" s="4"/>
      <c r="M10" s="4"/>
      <c r="N10" s="4"/>
      <c r="O10" s="50"/>
      <c r="P10" s="51"/>
      <c r="Q10" s="52"/>
      <c r="R10" s="53"/>
      <c r="S10" s="52"/>
    </row>
    <row r="11" spans="1:20" s="15" customFormat="1" ht="37.5" customHeight="1" x14ac:dyDescent="0.2">
      <c r="A11" s="296" t="s">
        <v>7</v>
      </c>
      <c r="B11" s="286" t="s">
        <v>5</v>
      </c>
      <c r="C11" s="287"/>
      <c r="D11" s="292" t="s">
        <v>8</v>
      </c>
      <c r="E11" s="302" t="s">
        <v>9</v>
      </c>
      <c r="F11" s="347" t="s">
        <v>39</v>
      </c>
      <c r="G11" s="349" t="s">
        <v>38</v>
      </c>
      <c r="H11" s="297"/>
      <c r="I11" s="297"/>
      <c r="J11" s="297"/>
      <c r="K11" s="297"/>
      <c r="L11" s="298"/>
      <c r="M11" s="277" t="s">
        <v>45</v>
      </c>
      <c r="N11" s="277" t="s">
        <v>46</v>
      </c>
      <c r="O11" s="309" t="s">
        <v>19</v>
      </c>
      <c r="P11" s="345" t="s">
        <v>20</v>
      </c>
      <c r="Q11" s="283" t="s">
        <v>37</v>
      </c>
      <c r="R11" s="271" t="s">
        <v>36</v>
      </c>
      <c r="S11" s="283" t="s">
        <v>84</v>
      </c>
    </row>
    <row r="12" spans="1:20" s="15" customFormat="1" ht="121.5" customHeight="1" thickBot="1" x14ac:dyDescent="0.25">
      <c r="A12" s="292"/>
      <c r="B12" s="288"/>
      <c r="C12" s="289"/>
      <c r="D12" s="293"/>
      <c r="E12" s="303"/>
      <c r="F12" s="348"/>
      <c r="G12" s="74">
        <v>1</v>
      </c>
      <c r="H12" s="75">
        <v>2</v>
      </c>
      <c r="I12" s="76">
        <v>3</v>
      </c>
      <c r="J12" s="76">
        <v>4</v>
      </c>
      <c r="K12" s="77">
        <v>5</v>
      </c>
      <c r="L12" s="78">
        <v>6</v>
      </c>
      <c r="M12" s="278"/>
      <c r="N12" s="278"/>
      <c r="O12" s="310"/>
      <c r="P12" s="346"/>
      <c r="Q12" s="284"/>
      <c r="R12" s="272"/>
      <c r="S12" s="284"/>
    </row>
    <row r="13" spans="1:20" s="244" customFormat="1" ht="15.75" customHeight="1" x14ac:dyDescent="0.25">
      <c r="A13" s="325">
        <v>1</v>
      </c>
      <c r="B13" s="328" t="s">
        <v>124</v>
      </c>
      <c r="C13" s="331" t="s">
        <v>125</v>
      </c>
      <c r="D13" s="356" t="s">
        <v>14</v>
      </c>
      <c r="E13" s="331" t="s">
        <v>138</v>
      </c>
      <c r="F13" s="243" t="s">
        <v>40</v>
      </c>
      <c r="G13" s="101">
        <v>4</v>
      </c>
      <c r="H13" s="102">
        <v>3</v>
      </c>
      <c r="I13" s="101">
        <v>3</v>
      </c>
      <c r="J13" s="101">
        <v>4</v>
      </c>
      <c r="K13" s="101">
        <v>3</v>
      </c>
      <c r="L13" s="101">
        <v>3</v>
      </c>
      <c r="M13" s="162">
        <f>(G13+H13+I13+J13+K13+L13)*10</f>
        <v>200</v>
      </c>
      <c r="N13" s="335">
        <f>(M14+M15+M16)/3</f>
        <v>173.83333333333334</v>
      </c>
      <c r="O13" s="338">
        <f>SUM(G17:L17)</f>
        <v>62.199999999999996</v>
      </c>
      <c r="P13" s="341"/>
      <c r="Q13" s="316">
        <v>1.5</v>
      </c>
      <c r="R13" s="313">
        <f t="shared" ref="R13" si="0">N13-P13+Q13</f>
        <v>175.33333333333334</v>
      </c>
      <c r="S13" s="316">
        <f t="shared" ref="S13" si="1">R13*100/M13</f>
        <v>87.666666666666686</v>
      </c>
    </row>
    <row r="14" spans="1:20" s="244" customFormat="1" ht="15.75" customHeight="1" x14ac:dyDescent="0.25">
      <c r="A14" s="326"/>
      <c r="B14" s="329"/>
      <c r="C14" s="323"/>
      <c r="D14" s="333"/>
      <c r="E14" s="323"/>
      <c r="F14" s="245" t="s">
        <v>42</v>
      </c>
      <c r="G14" s="99">
        <v>8.5</v>
      </c>
      <c r="H14" s="100">
        <v>9</v>
      </c>
      <c r="I14" s="99">
        <v>8.5</v>
      </c>
      <c r="J14" s="99">
        <v>8.5</v>
      </c>
      <c r="K14" s="99">
        <v>8.5</v>
      </c>
      <c r="L14" s="99">
        <v>8.5</v>
      </c>
      <c r="M14" s="32">
        <f>G14*G13+H14*H13+I14*I13+J14*J13+K14*K13+L14*L13</f>
        <v>171.5</v>
      </c>
      <c r="N14" s="336"/>
      <c r="O14" s="339"/>
      <c r="P14" s="342"/>
      <c r="Q14" s="317"/>
      <c r="R14" s="314"/>
      <c r="S14" s="317"/>
    </row>
    <row r="15" spans="1:20" s="244" customFormat="1" ht="15.75" customHeight="1" x14ac:dyDescent="0.25">
      <c r="A15" s="326"/>
      <c r="B15" s="329"/>
      <c r="C15" s="323"/>
      <c r="D15" s="333"/>
      <c r="E15" s="323"/>
      <c r="F15" s="245" t="s">
        <v>43</v>
      </c>
      <c r="G15" s="99">
        <v>7.5</v>
      </c>
      <c r="H15" s="100">
        <v>8</v>
      </c>
      <c r="I15" s="99">
        <v>9</v>
      </c>
      <c r="J15" s="99">
        <v>9.5</v>
      </c>
      <c r="K15" s="99">
        <v>8.5</v>
      </c>
      <c r="L15" s="99">
        <v>8</v>
      </c>
      <c r="M15" s="32">
        <f>G15*G13+H15*H13+I15*I13+J15*J13+K15*K13+L15*L13</f>
        <v>168.5</v>
      </c>
      <c r="N15" s="336"/>
      <c r="O15" s="339"/>
      <c r="P15" s="342"/>
      <c r="Q15" s="317"/>
      <c r="R15" s="314"/>
      <c r="S15" s="317"/>
    </row>
    <row r="16" spans="1:20" s="246" customFormat="1" ht="15.75" customHeight="1" x14ac:dyDescent="0.25">
      <c r="A16" s="326"/>
      <c r="B16" s="329"/>
      <c r="C16" s="323"/>
      <c r="D16" s="333"/>
      <c r="E16" s="323"/>
      <c r="F16" s="245" t="s">
        <v>44</v>
      </c>
      <c r="G16" s="99">
        <v>8.5</v>
      </c>
      <c r="H16" s="100">
        <v>9</v>
      </c>
      <c r="I16" s="99">
        <v>9.5</v>
      </c>
      <c r="J16" s="99">
        <v>9.5</v>
      </c>
      <c r="K16" s="99">
        <v>9</v>
      </c>
      <c r="L16" s="99">
        <v>9</v>
      </c>
      <c r="M16" s="32">
        <f>G16*G13+H16*H13+I16*I13+J16*J13+K16*K13+L16*L13</f>
        <v>181.5</v>
      </c>
      <c r="N16" s="336"/>
      <c r="O16" s="339"/>
      <c r="P16" s="342"/>
      <c r="Q16" s="317"/>
      <c r="R16" s="314"/>
      <c r="S16" s="317"/>
      <c r="T16" s="244"/>
    </row>
    <row r="17" spans="1:20" s="244" customFormat="1" ht="15.75" customHeight="1" thickBot="1" x14ac:dyDescent="0.3">
      <c r="A17" s="327"/>
      <c r="B17" s="330"/>
      <c r="C17" s="324"/>
      <c r="D17" s="334"/>
      <c r="E17" s="324"/>
      <c r="F17" s="247" t="s">
        <v>41</v>
      </c>
      <c r="G17" s="319">
        <v>21.9</v>
      </c>
      <c r="H17" s="320"/>
      <c r="I17" s="319">
        <v>20.2</v>
      </c>
      <c r="J17" s="320"/>
      <c r="K17" s="319">
        <v>20.100000000000001</v>
      </c>
      <c r="L17" s="321"/>
      <c r="M17" s="73"/>
      <c r="N17" s="337"/>
      <c r="O17" s="340"/>
      <c r="P17" s="343"/>
      <c r="Q17" s="318"/>
      <c r="R17" s="315"/>
      <c r="S17" s="318"/>
    </row>
    <row r="18" spans="1:20" s="244" customFormat="1" ht="15.75" customHeight="1" x14ac:dyDescent="0.25">
      <c r="A18" s="325">
        <v>2</v>
      </c>
      <c r="B18" s="328" t="s">
        <v>129</v>
      </c>
      <c r="C18" s="331" t="s">
        <v>128</v>
      </c>
      <c r="D18" s="356" t="s">
        <v>14</v>
      </c>
      <c r="E18" s="331" t="s">
        <v>140</v>
      </c>
      <c r="F18" s="243" t="s">
        <v>40</v>
      </c>
      <c r="G18" s="101">
        <v>3</v>
      </c>
      <c r="H18" s="102">
        <v>3</v>
      </c>
      <c r="I18" s="101">
        <v>4</v>
      </c>
      <c r="J18" s="101">
        <v>3</v>
      </c>
      <c r="K18" s="101">
        <v>3</v>
      </c>
      <c r="L18" s="101">
        <v>3</v>
      </c>
      <c r="M18" s="162">
        <f>(G18+H18+I18+J18+K18+L18)*10</f>
        <v>190</v>
      </c>
      <c r="N18" s="335">
        <f>(M19+M20+M21)/3</f>
        <v>156.83333333333334</v>
      </c>
      <c r="O18" s="338">
        <f>SUM(G22:L22)</f>
        <v>60.400000000000006</v>
      </c>
      <c r="P18" s="341"/>
      <c r="Q18" s="316">
        <v>2.5</v>
      </c>
      <c r="R18" s="313">
        <f>N18-P18+Q18</f>
        <v>159.33333333333334</v>
      </c>
      <c r="S18" s="316">
        <f t="shared" ref="S18" si="2">R18*100/M18</f>
        <v>83.859649122807028</v>
      </c>
    </row>
    <row r="19" spans="1:20" s="244" customFormat="1" ht="15.75" customHeight="1" x14ac:dyDescent="0.25">
      <c r="A19" s="326"/>
      <c r="B19" s="329"/>
      <c r="C19" s="323"/>
      <c r="D19" s="333"/>
      <c r="E19" s="323"/>
      <c r="F19" s="245" t="s">
        <v>42</v>
      </c>
      <c r="G19" s="99">
        <v>9</v>
      </c>
      <c r="H19" s="100">
        <v>8.5</v>
      </c>
      <c r="I19" s="99">
        <v>8</v>
      </c>
      <c r="J19" s="99">
        <v>9.5</v>
      </c>
      <c r="K19" s="99">
        <v>9</v>
      </c>
      <c r="L19" s="99">
        <v>8.5</v>
      </c>
      <c r="M19" s="32">
        <f>G19*G18+H19*H18+I19*I18+J19*J18+K19*K18+L19*L18</f>
        <v>165.5</v>
      </c>
      <c r="N19" s="336"/>
      <c r="O19" s="339"/>
      <c r="P19" s="342"/>
      <c r="Q19" s="317"/>
      <c r="R19" s="314"/>
      <c r="S19" s="317"/>
    </row>
    <row r="20" spans="1:20" s="244" customFormat="1" ht="15.75" customHeight="1" x14ac:dyDescent="0.25">
      <c r="A20" s="326"/>
      <c r="B20" s="329"/>
      <c r="C20" s="323"/>
      <c r="D20" s="333"/>
      <c r="E20" s="323"/>
      <c r="F20" s="245" t="s">
        <v>43</v>
      </c>
      <c r="G20" s="99">
        <v>8</v>
      </c>
      <c r="H20" s="100">
        <v>8</v>
      </c>
      <c r="I20" s="99">
        <v>8</v>
      </c>
      <c r="J20" s="99">
        <v>9</v>
      </c>
      <c r="K20" s="99">
        <v>8.5</v>
      </c>
      <c r="L20" s="99">
        <v>8</v>
      </c>
      <c r="M20" s="32">
        <f>G20*G18+H20*H18+I20*I18+J20*J18+K20*K18+L20*L18</f>
        <v>156.5</v>
      </c>
      <c r="N20" s="336"/>
      <c r="O20" s="339"/>
      <c r="P20" s="342"/>
      <c r="Q20" s="317"/>
      <c r="R20" s="314"/>
      <c r="S20" s="317"/>
    </row>
    <row r="21" spans="1:20" s="246" customFormat="1" ht="15.75" customHeight="1" x14ac:dyDescent="0.25">
      <c r="A21" s="326"/>
      <c r="B21" s="329"/>
      <c r="C21" s="323"/>
      <c r="D21" s="333"/>
      <c r="E21" s="323"/>
      <c r="F21" s="245" t="s">
        <v>44</v>
      </c>
      <c r="G21" s="99">
        <v>8.5</v>
      </c>
      <c r="H21" s="100">
        <v>8</v>
      </c>
      <c r="I21" s="99">
        <v>7.5</v>
      </c>
      <c r="J21" s="99">
        <v>8.5</v>
      </c>
      <c r="K21" s="99">
        <v>7.5</v>
      </c>
      <c r="L21" s="99">
        <v>7</v>
      </c>
      <c r="M21" s="32">
        <f>G21*G18+H21*H18+I21*I18+J21*J18+K21*K18+L21*L18</f>
        <v>148.5</v>
      </c>
      <c r="N21" s="336"/>
      <c r="O21" s="339"/>
      <c r="P21" s="342"/>
      <c r="Q21" s="317"/>
      <c r="R21" s="314"/>
      <c r="S21" s="317"/>
      <c r="T21" s="244"/>
    </row>
    <row r="22" spans="1:20" s="244" customFormat="1" ht="15.75" customHeight="1" thickBot="1" x14ac:dyDescent="0.3">
      <c r="A22" s="327"/>
      <c r="B22" s="330"/>
      <c r="C22" s="324"/>
      <c r="D22" s="334"/>
      <c r="E22" s="324"/>
      <c r="F22" s="247" t="s">
        <v>41</v>
      </c>
      <c r="G22" s="319">
        <v>20.100000000000001</v>
      </c>
      <c r="H22" s="320"/>
      <c r="I22" s="319">
        <v>20.3</v>
      </c>
      <c r="J22" s="320"/>
      <c r="K22" s="319">
        <v>20</v>
      </c>
      <c r="L22" s="321"/>
      <c r="M22" s="73"/>
      <c r="N22" s="337"/>
      <c r="O22" s="340"/>
      <c r="P22" s="343"/>
      <c r="Q22" s="318"/>
      <c r="R22" s="315"/>
      <c r="S22" s="318"/>
    </row>
    <row r="23" spans="1:20" s="244" customFormat="1" ht="15.75" customHeight="1" x14ac:dyDescent="0.25">
      <c r="A23" s="325">
        <v>3</v>
      </c>
      <c r="B23" s="350" t="s">
        <v>119</v>
      </c>
      <c r="C23" s="353" t="s">
        <v>120</v>
      </c>
      <c r="D23" s="356" t="s">
        <v>112</v>
      </c>
      <c r="E23" s="331" t="s">
        <v>150</v>
      </c>
      <c r="F23" s="243" t="s">
        <v>40</v>
      </c>
      <c r="G23" s="101">
        <v>4</v>
      </c>
      <c r="H23" s="102">
        <v>3</v>
      </c>
      <c r="I23" s="101">
        <v>3</v>
      </c>
      <c r="J23" s="101">
        <v>3</v>
      </c>
      <c r="K23" s="101">
        <v>3</v>
      </c>
      <c r="L23" s="101">
        <v>4</v>
      </c>
      <c r="M23" s="162">
        <f>(G23+H23+I23+J23+K23+L23)*10</f>
        <v>200</v>
      </c>
      <c r="N23" s="335">
        <f>(M24+M25+M26)/3</f>
        <v>130.5</v>
      </c>
      <c r="O23" s="338">
        <f>SUM(G27:L27)</f>
        <v>68.8</v>
      </c>
      <c r="P23" s="341">
        <v>3</v>
      </c>
      <c r="Q23" s="316"/>
      <c r="R23" s="313">
        <f>N23-P23+Q23</f>
        <v>127.5</v>
      </c>
      <c r="S23" s="316">
        <f t="shared" ref="S23" si="3">R23*100/M23</f>
        <v>63.75</v>
      </c>
    </row>
    <row r="24" spans="1:20" s="244" customFormat="1" ht="15.75" customHeight="1" x14ac:dyDescent="0.25">
      <c r="A24" s="326"/>
      <c r="B24" s="351"/>
      <c r="C24" s="354"/>
      <c r="D24" s="333"/>
      <c r="E24" s="323"/>
      <c r="F24" s="245" t="s">
        <v>42</v>
      </c>
      <c r="G24" s="99">
        <v>0</v>
      </c>
      <c r="H24" s="100">
        <v>6</v>
      </c>
      <c r="I24" s="99">
        <v>9</v>
      </c>
      <c r="J24" s="99">
        <v>8.5</v>
      </c>
      <c r="K24" s="99">
        <v>8.5</v>
      </c>
      <c r="L24" s="99">
        <v>8.5</v>
      </c>
      <c r="M24" s="32">
        <f>G24*G23+H24*H23+I24*I23+J24*J23+K24*K23+L24*L23</f>
        <v>130</v>
      </c>
      <c r="N24" s="336"/>
      <c r="O24" s="339"/>
      <c r="P24" s="342"/>
      <c r="Q24" s="317"/>
      <c r="R24" s="314"/>
      <c r="S24" s="317"/>
    </row>
    <row r="25" spans="1:20" s="244" customFormat="1" ht="15.75" customHeight="1" x14ac:dyDescent="0.25">
      <c r="A25" s="326"/>
      <c r="B25" s="351"/>
      <c r="C25" s="354"/>
      <c r="D25" s="333"/>
      <c r="E25" s="323"/>
      <c r="F25" s="245" t="s">
        <v>43</v>
      </c>
      <c r="G25" s="99">
        <v>0</v>
      </c>
      <c r="H25" s="100">
        <v>6</v>
      </c>
      <c r="I25" s="99">
        <v>9.5</v>
      </c>
      <c r="J25" s="99">
        <v>9</v>
      </c>
      <c r="K25" s="99">
        <v>7.5</v>
      </c>
      <c r="L25" s="99">
        <v>8</v>
      </c>
      <c r="M25" s="32">
        <f>G25*G23+H25*H23+I25*I23+J25*J23+K25*K23+L25*L23</f>
        <v>128</v>
      </c>
      <c r="N25" s="336"/>
      <c r="O25" s="339"/>
      <c r="P25" s="342"/>
      <c r="Q25" s="317"/>
      <c r="R25" s="314"/>
      <c r="S25" s="317"/>
    </row>
    <row r="26" spans="1:20" s="246" customFormat="1" ht="15.75" customHeight="1" x14ac:dyDescent="0.25">
      <c r="A26" s="326"/>
      <c r="B26" s="351"/>
      <c r="C26" s="354"/>
      <c r="D26" s="333"/>
      <c r="E26" s="323"/>
      <c r="F26" s="245" t="s">
        <v>44</v>
      </c>
      <c r="G26" s="99">
        <v>0</v>
      </c>
      <c r="H26" s="100">
        <v>6</v>
      </c>
      <c r="I26" s="99">
        <v>9</v>
      </c>
      <c r="J26" s="99">
        <v>9.5</v>
      </c>
      <c r="K26" s="99">
        <v>8</v>
      </c>
      <c r="L26" s="99">
        <v>9</v>
      </c>
      <c r="M26" s="32">
        <f>G26*G23+H26*H23+I26*I23+J26*J23+K26*K23+L26*L23</f>
        <v>133.5</v>
      </c>
      <c r="N26" s="336"/>
      <c r="O26" s="339"/>
      <c r="P26" s="342"/>
      <c r="Q26" s="317"/>
      <c r="R26" s="314"/>
      <c r="S26" s="317"/>
      <c r="T26" s="244"/>
    </row>
    <row r="27" spans="1:20" s="244" customFormat="1" ht="15.75" customHeight="1" thickBot="1" x14ac:dyDescent="0.3">
      <c r="A27" s="327"/>
      <c r="B27" s="352"/>
      <c r="C27" s="355"/>
      <c r="D27" s="334"/>
      <c r="E27" s="324"/>
      <c r="F27" s="247" t="s">
        <v>41</v>
      </c>
      <c r="G27" s="319">
        <v>23.7</v>
      </c>
      <c r="H27" s="320"/>
      <c r="I27" s="319">
        <v>23.1</v>
      </c>
      <c r="J27" s="320"/>
      <c r="K27" s="319">
        <v>22</v>
      </c>
      <c r="L27" s="321"/>
      <c r="M27" s="73"/>
      <c r="N27" s="337"/>
      <c r="O27" s="340"/>
      <c r="P27" s="343"/>
      <c r="Q27" s="318"/>
      <c r="R27" s="315"/>
      <c r="S27" s="318"/>
    </row>
    <row r="28" spans="1:20" s="244" customFormat="1" ht="15.75" customHeight="1" x14ac:dyDescent="0.25">
      <c r="A28" s="325">
        <v>4</v>
      </c>
      <c r="B28" s="328" t="s">
        <v>127</v>
      </c>
      <c r="C28" s="331" t="s">
        <v>126</v>
      </c>
      <c r="D28" s="356" t="s">
        <v>14</v>
      </c>
      <c r="E28" s="331" t="s">
        <v>139</v>
      </c>
      <c r="F28" s="243" t="s">
        <v>40</v>
      </c>
      <c r="G28" s="101">
        <v>3</v>
      </c>
      <c r="H28" s="102">
        <v>3</v>
      </c>
      <c r="I28" s="101">
        <v>3</v>
      </c>
      <c r="J28" s="101">
        <v>4</v>
      </c>
      <c r="K28" s="101">
        <v>3</v>
      </c>
      <c r="L28" s="101">
        <v>3</v>
      </c>
      <c r="M28" s="162">
        <f>(G28+H28+I28+J28+K28+L28)*10</f>
        <v>190</v>
      </c>
      <c r="N28" s="335">
        <f>(M29+M30+M31)/3</f>
        <v>126.5</v>
      </c>
      <c r="O28" s="338">
        <f>SUM(G32:L32)</f>
        <v>67.599999999999994</v>
      </c>
      <c r="P28" s="341">
        <v>2</v>
      </c>
      <c r="Q28" s="316"/>
      <c r="R28" s="313">
        <f t="shared" ref="R28" si="4">N28-P28+Q28</f>
        <v>124.5</v>
      </c>
      <c r="S28" s="316">
        <f t="shared" ref="S28" si="5">R28*100/M28</f>
        <v>65.526315789473685</v>
      </c>
    </row>
    <row r="29" spans="1:20" s="244" customFormat="1" ht="15.75" customHeight="1" x14ac:dyDescent="0.25">
      <c r="A29" s="326"/>
      <c r="B29" s="329"/>
      <c r="C29" s="323"/>
      <c r="D29" s="333"/>
      <c r="E29" s="323"/>
      <c r="F29" s="245" t="s">
        <v>42</v>
      </c>
      <c r="G29" s="99">
        <v>10</v>
      </c>
      <c r="H29" s="100">
        <v>8.5</v>
      </c>
      <c r="I29" s="99">
        <v>8.5</v>
      </c>
      <c r="J29" s="99">
        <v>0</v>
      </c>
      <c r="K29" s="99">
        <v>8</v>
      </c>
      <c r="L29" s="99">
        <v>8.5</v>
      </c>
      <c r="M29" s="32">
        <f>G29*G28+H29*H28+I29*I28+J29*J28+K29*K28+L29*L28</f>
        <v>130.5</v>
      </c>
      <c r="N29" s="336"/>
      <c r="O29" s="339"/>
      <c r="P29" s="342"/>
      <c r="Q29" s="317"/>
      <c r="R29" s="314"/>
      <c r="S29" s="317"/>
    </row>
    <row r="30" spans="1:20" s="244" customFormat="1" ht="15.75" customHeight="1" x14ac:dyDescent="0.25">
      <c r="A30" s="326"/>
      <c r="B30" s="329"/>
      <c r="C30" s="323"/>
      <c r="D30" s="333"/>
      <c r="E30" s="323"/>
      <c r="F30" s="245" t="s">
        <v>43</v>
      </c>
      <c r="G30" s="99">
        <v>10</v>
      </c>
      <c r="H30" s="100">
        <v>8</v>
      </c>
      <c r="I30" s="99">
        <v>8.5</v>
      </c>
      <c r="J30" s="99">
        <v>0</v>
      </c>
      <c r="K30" s="99">
        <v>7.5</v>
      </c>
      <c r="L30" s="99">
        <v>7.5</v>
      </c>
      <c r="M30" s="32">
        <f>G30*G28+H30*H28+I30*I28+J30*J28+K30*K28+L30*L28</f>
        <v>124.5</v>
      </c>
      <c r="N30" s="336"/>
      <c r="O30" s="339"/>
      <c r="P30" s="342"/>
      <c r="Q30" s="317"/>
      <c r="R30" s="314"/>
      <c r="S30" s="317"/>
    </row>
    <row r="31" spans="1:20" s="246" customFormat="1" ht="15.75" customHeight="1" x14ac:dyDescent="0.25">
      <c r="A31" s="326"/>
      <c r="B31" s="329"/>
      <c r="C31" s="323"/>
      <c r="D31" s="333"/>
      <c r="E31" s="323"/>
      <c r="F31" s="245" t="s">
        <v>44</v>
      </c>
      <c r="G31" s="99">
        <v>10</v>
      </c>
      <c r="H31" s="100">
        <v>8.5</v>
      </c>
      <c r="I31" s="99">
        <v>8.5</v>
      </c>
      <c r="J31" s="99">
        <v>0</v>
      </c>
      <c r="K31" s="99">
        <v>7</v>
      </c>
      <c r="L31" s="99">
        <v>7.5</v>
      </c>
      <c r="M31" s="32">
        <f>G31*G28+H31*H28+I31*I28+J31*J28+K31*K28+L31*L28</f>
        <v>124.5</v>
      </c>
      <c r="N31" s="336"/>
      <c r="O31" s="339"/>
      <c r="P31" s="342"/>
      <c r="Q31" s="317"/>
      <c r="R31" s="314"/>
      <c r="S31" s="317"/>
    </row>
    <row r="32" spans="1:20" s="244" customFormat="1" ht="15.75" customHeight="1" thickBot="1" x14ac:dyDescent="0.3">
      <c r="A32" s="327"/>
      <c r="B32" s="330"/>
      <c r="C32" s="324"/>
      <c r="D32" s="334"/>
      <c r="E32" s="324"/>
      <c r="F32" s="247" t="s">
        <v>41</v>
      </c>
      <c r="G32" s="319">
        <v>23.8</v>
      </c>
      <c r="H32" s="320"/>
      <c r="I32" s="319">
        <v>20.8</v>
      </c>
      <c r="J32" s="320"/>
      <c r="K32" s="319">
        <v>23</v>
      </c>
      <c r="L32" s="321"/>
      <c r="M32" s="73"/>
      <c r="N32" s="337"/>
      <c r="O32" s="340"/>
      <c r="P32" s="343"/>
      <c r="Q32" s="318"/>
      <c r="R32" s="315"/>
      <c r="S32" s="318"/>
    </row>
    <row r="33" spans="1:20" s="244" customFormat="1" ht="15.75" customHeight="1" x14ac:dyDescent="0.25">
      <c r="A33" s="325">
        <v>5</v>
      </c>
      <c r="B33" s="328" t="s">
        <v>116</v>
      </c>
      <c r="C33" s="357" t="s">
        <v>115</v>
      </c>
      <c r="D33" s="332" t="s">
        <v>112</v>
      </c>
      <c r="E33" s="322" t="s">
        <v>149</v>
      </c>
      <c r="F33" s="243" t="s">
        <v>40</v>
      </c>
      <c r="G33" s="101">
        <v>3</v>
      </c>
      <c r="H33" s="102">
        <v>3</v>
      </c>
      <c r="I33" s="101">
        <v>3</v>
      </c>
      <c r="J33" s="101">
        <v>3</v>
      </c>
      <c r="K33" s="101">
        <v>3</v>
      </c>
      <c r="L33" s="101">
        <v>4</v>
      </c>
      <c r="M33" s="162">
        <f>(G33+H33+I33+J33+K33+L33)*10</f>
        <v>190</v>
      </c>
      <c r="N33" s="335">
        <f>(M34+M35+M36)/3</f>
        <v>117</v>
      </c>
      <c r="O33" s="338">
        <f>SUM(G37:L37)</f>
        <v>60</v>
      </c>
      <c r="P33" s="341"/>
      <c r="Q33" s="316"/>
      <c r="R33" s="313">
        <f>N33-P33+Q33</f>
        <v>117</v>
      </c>
      <c r="S33" s="316">
        <f t="shared" ref="S33" si="6">R33*100/M33</f>
        <v>61.578947368421055</v>
      </c>
    </row>
    <row r="34" spans="1:20" s="244" customFormat="1" ht="15.75" customHeight="1" x14ac:dyDescent="0.25">
      <c r="A34" s="326"/>
      <c r="B34" s="329"/>
      <c r="C34" s="358"/>
      <c r="D34" s="333"/>
      <c r="E34" s="323"/>
      <c r="F34" s="245" t="s">
        <v>42</v>
      </c>
      <c r="G34" s="99">
        <v>7.5</v>
      </c>
      <c r="H34" s="100">
        <v>7.5</v>
      </c>
      <c r="I34" s="99">
        <v>8.5</v>
      </c>
      <c r="J34" s="99">
        <v>7.5</v>
      </c>
      <c r="K34" s="99">
        <v>7</v>
      </c>
      <c r="L34" s="99">
        <v>0</v>
      </c>
      <c r="M34" s="32">
        <f>G34*G33+H34*H33+I34*I33+J34*J33+K34*K33+L34*L33</f>
        <v>114</v>
      </c>
      <c r="N34" s="336"/>
      <c r="O34" s="339"/>
      <c r="P34" s="342"/>
      <c r="Q34" s="317"/>
      <c r="R34" s="314"/>
      <c r="S34" s="317"/>
    </row>
    <row r="35" spans="1:20" s="244" customFormat="1" ht="15.75" customHeight="1" x14ac:dyDescent="0.25">
      <c r="A35" s="326"/>
      <c r="B35" s="329"/>
      <c r="C35" s="358"/>
      <c r="D35" s="333"/>
      <c r="E35" s="323"/>
      <c r="F35" s="245" t="s">
        <v>43</v>
      </c>
      <c r="G35" s="99">
        <v>7.5</v>
      </c>
      <c r="H35" s="100">
        <v>7.5</v>
      </c>
      <c r="I35" s="99">
        <v>8.5</v>
      </c>
      <c r="J35" s="99">
        <v>7</v>
      </c>
      <c r="K35" s="99">
        <v>8</v>
      </c>
      <c r="L35" s="99">
        <v>0</v>
      </c>
      <c r="M35" s="32">
        <f>G35*G33+H35*H33+I35*I33+J35*J33+K35*K33+L35*L33</f>
        <v>115.5</v>
      </c>
      <c r="N35" s="336"/>
      <c r="O35" s="339"/>
      <c r="P35" s="342"/>
      <c r="Q35" s="317"/>
      <c r="R35" s="314"/>
      <c r="S35" s="317"/>
    </row>
    <row r="36" spans="1:20" s="246" customFormat="1" ht="15.75" customHeight="1" x14ac:dyDescent="0.25">
      <c r="A36" s="326"/>
      <c r="B36" s="329"/>
      <c r="C36" s="358"/>
      <c r="D36" s="333"/>
      <c r="E36" s="323"/>
      <c r="F36" s="245" t="s">
        <v>44</v>
      </c>
      <c r="G36" s="99">
        <v>8</v>
      </c>
      <c r="H36" s="100">
        <v>7.5</v>
      </c>
      <c r="I36" s="99">
        <v>9.5</v>
      </c>
      <c r="J36" s="99">
        <v>7.5</v>
      </c>
      <c r="K36" s="99">
        <v>8</v>
      </c>
      <c r="L36" s="99">
        <v>0</v>
      </c>
      <c r="M36" s="32">
        <f>G36*G33+H36*H33+I36*I33+J36*J33+K36*K33+L36*L33</f>
        <v>121.5</v>
      </c>
      <c r="N36" s="336"/>
      <c r="O36" s="339"/>
      <c r="P36" s="342"/>
      <c r="Q36" s="317"/>
      <c r="R36" s="314"/>
      <c r="S36" s="317"/>
      <c r="T36" s="244"/>
    </row>
    <row r="37" spans="1:20" s="244" customFormat="1" ht="15.75" customHeight="1" thickBot="1" x14ac:dyDescent="0.3">
      <c r="A37" s="327"/>
      <c r="B37" s="330"/>
      <c r="C37" s="359"/>
      <c r="D37" s="334"/>
      <c r="E37" s="324"/>
      <c r="F37" s="247" t="s">
        <v>41</v>
      </c>
      <c r="G37" s="319">
        <v>20.6</v>
      </c>
      <c r="H37" s="320"/>
      <c r="I37" s="319">
        <v>19.7</v>
      </c>
      <c r="J37" s="320"/>
      <c r="K37" s="319">
        <v>19.7</v>
      </c>
      <c r="L37" s="321"/>
      <c r="M37" s="73"/>
      <c r="N37" s="337"/>
      <c r="O37" s="340"/>
      <c r="P37" s="343"/>
      <c r="Q37" s="318"/>
      <c r="R37" s="315"/>
      <c r="S37" s="318"/>
    </row>
    <row r="38" spans="1:20" s="244" customFormat="1" ht="15.75" customHeight="1" x14ac:dyDescent="0.25">
      <c r="A38" s="325">
        <v>6</v>
      </c>
      <c r="B38" s="328" t="s">
        <v>67</v>
      </c>
      <c r="C38" s="356" t="s">
        <v>106</v>
      </c>
      <c r="D38" s="332" t="s">
        <v>55</v>
      </c>
      <c r="E38" s="375" t="s">
        <v>137</v>
      </c>
      <c r="F38" s="243" t="s">
        <v>40</v>
      </c>
      <c r="G38" s="101">
        <v>3</v>
      </c>
      <c r="H38" s="102">
        <v>4</v>
      </c>
      <c r="I38" s="101">
        <v>4</v>
      </c>
      <c r="J38" s="101">
        <v>3</v>
      </c>
      <c r="K38" s="101">
        <v>3</v>
      </c>
      <c r="L38" s="101">
        <v>3</v>
      </c>
      <c r="M38" s="162">
        <f>(G38+H38+I38+J38+K38+L38)*10</f>
        <v>200</v>
      </c>
      <c r="N38" s="335">
        <f>(M39+M40+M41)/3</f>
        <v>115</v>
      </c>
      <c r="O38" s="338">
        <f>SUM(G42:L42)</f>
        <v>55.1</v>
      </c>
      <c r="P38" s="341"/>
      <c r="Q38" s="316"/>
      <c r="R38" s="313">
        <f>N38-P38+Q38</f>
        <v>115</v>
      </c>
      <c r="S38" s="316">
        <f t="shared" ref="S38" si="7">R38*100/M38</f>
        <v>57.5</v>
      </c>
    </row>
    <row r="39" spans="1:20" s="244" customFormat="1" ht="15.75" customHeight="1" x14ac:dyDescent="0.25">
      <c r="A39" s="326"/>
      <c r="B39" s="329"/>
      <c r="C39" s="333"/>
      <c r="D39" s="333"/>
      <c r="E39" s="376"/>
      <c r="F39" s="245" t="s">
        <v>42</v>
      </c>
      <c r="G39" s="99">
        <v>7.5</v>
      </c>
      <c r="H39" s="100">
        <v>0</v>
      </c>
      <c r="I39" s="99">
        <v>6.5</v>
      </c>
      <c r="J39" s="99">
        <v>7.5</v>
      </c>
      <c r="K39" s="99">
        <v>8</v>
      </c>
      <c r="L39" s="99">
        <v>7.5</v>
      </c>
      <c r="M39" s="32">
        <f>G39*G38+H39*H38+I39*I38+J39*J38+K39*K38+L39*L38</f>
        <v>117.5</v>
      </c>
      <c r="N39" s="336"/>
      <c r="O39" s="339"/>
      <c r="P39" s="342"/>
      <c r="Q39" s="317"/>
      <c r="R39" s="314"/>
      <c r="S39" s="317"/>
    </row>
    <row r="40" spans="1:20" s="244" customFormat="1" ht="15.75" customHeight="1" x14ac:dyDescent="0.25">
      <c r="A40" s="326"/>
      <c r="B40" s="329"/>
      <c r="C40" s="333"/>
      <c r="D40" s="333"/>
      <c r="E40" s="376"/>
      <c r="F40" s="245" t="s">
        <v>43</v>
      </c>
      <c r="G40" s="99">
        <v>8.5</v>
      </c>
      <c r="H40" s="100">
        <v>0</v>
      </c>
      <c r="I40" s="99">
        <v>7.5</v>
      </c>
      <c r="J40" s="99">
        <v>7.5</v>
      </c>
      <c r="K40" s="99">
        <v>7</v>
      </c>
      <c r="L40" s="99">
        <v>7.5</v>
      </c>
      <c r="M40" s="32">
        <f>G40*G38+H40*H38+I40*I38+J40*J38+K40*K38+L40*L38</f>
        <v>121.5</v>
      </c>
      <c r="N40" s="336"/>
      <c r="O40" s="339"/>
      <c r="P40" s="342"/>
      <c r="Q40" s="317"/>
      <c r="R40" s="314"/>
      <c r="S40" s="317"/>
    </row>
    <row r="41" spans="1:20" s="246" customFormat="1" ht="15.75" customHeight="1" x14ac:dyDescent="0.25">
      <c r="A41" s="326"/>
      <c r="B41" s="329"/>
      <c r="C41" s="333"/>
      <c r="D41" s="333"/>
      <c r="E41" s="376"/>
      <c r="F41" s="245" t="s">
        <v>44</v>
      </c>
      <c r="G41" s="99">
        <v>7</v>
      </c>
      <c r="H41" s="100">
        <v>0</v>
      </c>
      <c r="I41" s="99">
        <v>5.5</v>
      </c>
      <c r="J41" s="99">
        <v>6</v>
      </c>
      <c r="K41" s="99">
        <v>7.5</v>
      </c>
      <c r="L41" s="99">
        <v>7.5</v>
      </c>
      <c r="M41" s="32">
        <f>G41*G38+H41*H38+I41*I38+J41*J38+K41*K38+L41*L38</f>
        <v>106</v>
      </c>
      <c r="N41" s="336"/>
      <c r="O41" s="339"/>
      <c r="P41" s="342"/>
      <c r="Q41" s="317"/>
      <c r="R41" s="314"/>
      <c r="S41" s="317"/>
      <c r="T41" s="244"/>
    </row>
    <row r="42" spans="1:20" s="244" customFormat="1" ht="15.75" customHeight="1" thickBot="1" x14ac:dyDescent="0.3">
      <c r="A42" s="327"/>
      <c r="B42" s="330"/>
      <c r="C42" s="334"/>
      <c r="D42" s="334"/>
      <c r="E42" s="377"/>
      <c r="F42" s="247" t="s">
        <v>41</v>
      </c>
      <c r="G42" s="319">
        <v>18.3</v>
      </c>
      <c r="H42" s="320"/>
      <c r="I42" s="319">
        <v>17.899999999999999</v>
      </c>
      <c r="J42" s="320"/>
      <c r="K42" s="319">
        <v>18.899999999999999</v>
      </c>
      <c r="L42" s="321"/>
      <c r="M42" s="73"/>
      <c r="N42" s="337"/>
      <c r="O42" s="340"/>
      <c r="P42" s="343"/>
      <c r="Q42" s="318"/>
      <c r="R42" s="315"/>
      <c r="S42" s="318"/>
    </row>
    <row r="43" spans="1:20" s="244" customFormat="1" ht="15.75" customHeight="1" x14ac:dyDescent="0.25">
      <c r="A43" s="325">
        <v>7</v>
      </c>
      <c r="B43" s="328" t="s">
        <v>118</v>
      </c>
      <c r="C43" s="357" t="s">
        <v>117</v>
      </c>
      <c r="D43" s="356" t="s">
        <v>112</v>
      </c>
      <c r="E43" s="331" t="s">
        <v>150</v>
      </c>
      <c r="F43" s="243" t="s">
        <v>40</v>
      </c>
      <c r="G43" s="101">
        <v>3</v>
      </c>
      <c r="H43" s="102">
        <v>3</v>
      </c>
      <c r="I43" s="101">
        <v>4</v>
      </c>
      <c r="J43" s="101">
        <v>3</v>
      </c>
      <c r="K43" s="101">
        <v>3</v>
      </c>
      <c r="L43" s="101">
        <v>3</v>
      </c>
      <c r="M43" s="162">
        <f>(G43+H43+I43+J43+K43+L43)*10</f>
        <v>190</v>
      </c>
      <c r="N43" s="335">
        <f>(M44+M45+M46)/3</f>
        <v>112</v>
      </c>
      <c r="O43" s="338">
        <f>SUM(G47:L47)</f>
        <v>62.599999999999994</v>
      </c>
      <c r="P43" s="341"/>
      <c r="Q43" s="316"/>
      <c r="R43" s="313">
        <f>N43-P43+Q43</f>
        <v>112</v>
      </c>
      <c r="S43" s="316">
        <f t="shared" ref="S43" si="8">R43*100/M43</f>
        <v>58.94736842105263</v>
      </c>
    </row>
    <row r="44" spans="1:20" s="244" customFormat="1" ht="15.75" customHeight="1" x14ac:dyDescent="0.25">
      <c r="A44" s="326"/>
      <c r="B44" s="329"/>
      <c r="C44" s="358"/>
      <c r="D44" s="333"/>
      <c r="E44" s="323"/>
      <c r="F44" s="245" t="s">
        <v>42</v>
      </c>
      <c r="G44" s="99">
        <v>7.5</v>
      </c>
      <c r="H44" s="100">
        <v>8</v>
      </c>
      <c r="I44" s="99">
        <v>0</v>
      </c>
      <c r="J44" s="99">
        <v>8.5</v>
      </c>
      <c r="K44" s="99">
        <v>7</v>
      </c>
      <c r="L44" s="99">
        <v>7</v>
      </c>
      <c r="M44" s="32">
        <f>G44*G43+H44*H43+I44*I43+J44*J43+K44*K43+L44*L43</f>
        <v>114</v>
      </c>
      <c r="N44" s="336"/>
      <c r="O44" s="339"/>
      <c r="P44" s="342"/>
      <c r="Q44" s="317"/>
      <c r="R44" s="314"/>
      <c r="S44" s="317"/>
    </row>
    <row r="45" spans="1:20" s="244" customFormat="1" ht="15.75" customHeight="1" x14ac:dyDescent="0.25">
      <c r="A45" s="326"/>
      <c r="B45" s="329"/>
      <c r="C45" s="358"/>
      <c r="D45" s="333"/>
      <c r="E45" s="323"/>
      <c r="F45" s="245" t="s">
        <v>43</v>
      </c>
      <c r="G45" s="99">
        <v>7</v>
      </c>
      <c r="H45" s="100">
        <v>7.5</v>
      </c>
      <c r="I45" s="99">
        <v>0</v>
      </c>
      <c r="J45" s="99">
        <v>8</v>
      </c>
      <c r="K45" s="99">
        <v>6</v>
      </c>
      <c r="L45" s="99">
        <v>6</v>
      </c>
      <c r="M45" s="32">
        <f>G45*G43+H45*H43+I45*I43+J45*J43+K45*K43+L45*L43</f>
        <v>103.5</v>
      </c>
      <c r="N45" s="336"/>
      <c r="O45" s="339"/>
      <c r="P45" s="342"/>
      <c r="Q45" s="317"/>
      <c r="R45" s="314"/>
      <c r="S45" s="317"/>
    </row>
    <row r="46" spans="1:20" s="246" customFormat="1" ht="15.75" customHeight="1" x14ac:dyDescent="0.25">
      <c r="A46" s="326"/>
      <c r="B46" s="329"/>
      <c r="C46" s="358"/>
      <c r="D46" s="333"/>
      <c r="E46" s="323"/>
      <c r="F46" s="245" t="s">
        <v>44</v>
      </c>
      <c r="G46" s="99">
        <v>8</v>
      </c>
      <c r="H46" s="100">
        <v>8</v>
      </c>
      <c r="I46" s="99">
        <v>0</v>
      </c>
      <c r="J46" s="99">
        <v>9</v>
      </c>
      <c r="K46" s="99">
        <v>7.5</v>
      </c>
      <c r="L46" s="99">
        <v>7</v>
      </c>
      <c r="M46" s="32">
        <f>G46*G43+H46*H43+I46*I43+J46*J43+K46*K43+L46*L43</f>
        <v>118.5</v>
      </c>
      <c r="N46" s="336"/>
      <c r="O46" s="339"/>
      <c r="P46" s="342"/>
      <c r="Q46" s="317"/>
      <c r="R46" s="314"/>
      <c r="S46" s="317"/>
      <c r="T46" s="244"/>
    </row>
    <row r="47" spans="1:20" s="244" customFormat="1" ht="15.75" customHeight="1" thickBot="1" x14ac:dyDescent="0.3">
      <c r="A47" s="327"/>
      <c r="B47" s="330"/>
      <c r="C47" s="359"/>
      <c r="D47" s="360"/>
      <c r="E47" s="361"/>
      <c r="F47" s="247" t="s">
        <v>41</v>
      </c>
      <c r="G47" s="319">
        <v>19.5</v>
      </c>
      <c r="H47" s="320"/>
      <c r="I47" s="319">
        <v>20.8</v>
      </c>
      <c r="J47" s="320"/>
      <c r="K47" s="319">
        <v>22.3</v>
      </c>
      <c r="L47" s="321"/>
      <c r="M47" s="73"/>
      <c r="N47" s="337"/>
      <c r="O47" s="340"/>
      <c r="P47" s="343"/>
      <c r="Q47" s="318"/>
      <c r="R47" s="315"/>
      <c r="S47" s="318"/>
    </row>
    <row r="48" spans="1:20" s="244" customFormat="1" ht="15.75" customHeight="1" x14ac:dyDescent="0.25">
      <c r="A48" s="325">
        <v>8</v>
      </c>
      <c r="B48" s="328" t="s">
        <v>97</v>
      </c>
      <c r="C48" s="331" t="s">
        <v>98</v>
      </c>
      <c r="D48" s="332" t="s">
        <v>57</v>
      </c>
      <c r="E48" s="365" t="s">
        <v>142</v>
      </c>
      <c r="F48" s="243" t="s">
        <v>40</v>
      </c>
      <c r="G48" s="101">
        <v>3</v>
      </c>
      <c r="H48" s="102">
        <v>3</v>
      </c>
      <c r="I48" s="101">
        <v>3</v>
      </c>
      <c r="J48" s="101">
        <v>3</v>
      </c>
      <c r="K48" s="101">
        <v>3</v>
      </c>
      <c r="L48" s="101">
        <v>3</v>
      </c>
      <c r="M48" s="162">
        <f>(G48+H48+I48+J48+K48+L48)*10</f>
        <v>180</v>
      </c>
      <c r="N48" s="335">
        <f>(M49+M50+M51)/3</f>
        <v>107</v>
      </c>
      <c r="O48" s="338">
        <f>SUM(G52:L52)</f>
        <v>58.699999999999996</v>
      </c>
      <c r="P48" s="341"/>
      <c r="Q48" s="316">
        <v>3.5</v>
      </c>
      <c r="R48" s="313">
        <f>N48-P48+Q48</f>
        <v>110.5</v>
      </c>
      <c r="S48" s="380">
        <f>R48*100/M48</f>
        <v>61.388888888888886</v>
      </c>
    </row>
    <row r="49" spans="1:20" s="244" customFormat="1" ht="15.75" customHeight="1" x14ac:dyDescent="0.25">
      <c r="A49" s="326"/>
      <c r="B49" s="329"/>
      <c r="C49" s="323"/>
      <c r="D49" s="333"/>
      <c r="E49" s="363"/>
      <c r="F49" s="245" t="s">
        <v>42</v>
      </c>
      <c r="G49" s="99">
        <v>7.5</v>
      </c>
      <c r="H49" s="100">
        <v>6.5</v>
      </c>
      <c r="I49" s="99">
        <v>7</v>
      </c>
      <c r="J49" s="99">
        <v>5.5</v>
      </c>
      <c r="K49" s="99">
        <v>4</v>
      </c>
      <c r="L49" s="99">
        <v>4</v>
      </c>
      <c r="M49" s="32">
        <f>G49*G48+H49*H48+I49*I48+J49*J48+K49*K48+L49*L48</f>
        <v>103.5</v>
      </c>
      <c r="N49" s="336"/>
      <c r="O49" s="339"/>
      <c r="P49" s="342"/>
      <c r="Q49" s="317"/>
      <c r="R49" s="314"/>
      <c r="S49" s="381"/>
    </row>
    <row r="50" spans="1:20" s="244" customFormat="1" ht="15.75" customHeight="1" x14ac:dyDescent="0.25">
      <c r="A50" s="326"/>
      <c r="B50" s="329"/>
      <c r="C50" s="323"/>
      <c r="D50" s="333"/>
      <c r="E50" s="363"/>
      <c r="F50" s="245" t="s">
        <v>43</v>
      </c>
      <c r="G50" s="99">
        <v>6.5</v>
      </c>
      <c r="H50" s="100">
        <v>6.5</v>
      </c>
      <c r="I50" s="99">
        <v>6.5</v>
      </c>
      <c r="J50" s="99">
        <v>4.5</v>
      </c>
      <c r="K50" s="99">
        <v>6</v>
      </c>
      <c r="L50" s="99">
        <v>5</v>
      </c>
      <c r="M50" s="32">
        <f>G50*G48+H50*H48+I50*I48+J50*J48+K50*K48+L50*L48</f>
        <v>105</v>
      </c>
      <c r="N50" s="336"/>
      <c r="O50" s="339"/>
      <c r="P50" s="342"/>
      <c r="Q50" s="317"/>
      <c r="R50" s="314"/>
      <c r="S50" s="381"/>
    </row>
    <row r="51" spans="1:20" s="246" customFormat="1" ht="15.75" customHeight="1" x14ac:dyDescent="0.25">
      <c r="A51" s="326"/>
      <c r="B51" s="329"/>
      <c r="C51" s="323"/>
      <c r="D51" s="333"/>
      <c r="E51" s="363"/>
      <c r="F51" s="245" t="s">
        <v>44</v>
      </c>
      <c r="G51" s="99">
        <v>7</v>
      </c>
      <c r="H51" s="100">
        <v>6.5</v>
      </c>
      <c r="I51" s="99">
        <v>6.5</v>
      </c>
      <c r="J51" s="99">
        <v>6</v>
      </c>
      <c r="K51" s="99">
        <v>6</v>
      </c>
      <c r="L51" s="99">
        <v>5.5</v>
      </c>
      <c r="M51" s="32">
        <f>G51*G48+H51*H48+I51*I48+J51*J48+K51*K48+L51*L48</f>
        <v>112.5</v>
      </c>
      <c r="N51" s="336"/>
      <c r="O51" s="339"/>
      <c r="P51" s="342"/>
      <c r="Q51" s="317"/>
      <c r="R51" s="314"/>
      <c r="S51" s="381"/>
      <c r="T51" s="244"/>
    </row>
    <row r="52" spans="1:20" s="244" customFormat="1" ht="15.75" customHeight="1" thickBot="1" x14ac:dyDescent="0.3">
      <c r="A52" s="327"/>
      <c r="B52" s="330"/>
      <c r="C52" s="324"/>
      <c r="D52" s="334"/>
      <c r="E52" s="366"/>
      <c r="F52" s="247" t="s">
        <v>41</v>
      </c>
      <c r="G52" s="319">
        <v>20.399999999999999</v>
      </c>
      <c r="H52" s="320"/>
      <c r="I52" s="319">
        <v>19.2</v>
      </c>
      <c r="J52" s="320"/>
      <c r="K52" s="319">
        <v>19.100000000000001</v>
      </c>
      <c r="L52" s="321"/>
      <c r="M52" s="73"/>
      <c r="N52" s="337"/>
      <c r="O52" s="340"/>
      <c r="P52" s="343"/>
      <c r="Q52" s="318"/>
      <c r="R52" s="315"/>
      <c r="S52" s="382"/>
    </row>
    <row r="53" spans="1:20" s="244" customFormat="1" ht="15.75" customHeight="1" x14ac:dyDescent="0.25">
      <c r="A53" s="325">
        <v>9</v>
      </c>
      <c r="B53" s="328" t="s">
        <v>131</v>
      </c>
      <c r="C53" s="331" t="s">
        <v>130</v>
      </c>
      <c r="D53" s="356" t="s">
        <v>14</v>
      </c>
      <c r="E53" s="331" t="s">
        <v>139</v>
      </c>
      <c r="F53" s="243" t="s">
        <v>40</v>
      </c>
      <c r="G53" s="101">
        <v>3</v>
      </c>
      <c r="H53" s="102">
        <v>3</v>
      </c>
      <c r="I53" s="101">
        <v>3</v>
      </c>
      <c r="J53" s="101">
        <v>3</v>
      </c>
      <c r="K53" s="101">
        <v>3</v>
      </c>
      <c r="L53" s="101">
        <v>2</v>
      </c>
      <c r="M53" s="162">
        <f>(G53+H53+I53+J53+K53+L53)*10</f>
        <v>170</v>
      </c>
      <c r="N53" s="335">
        <f>(M54+M55+M56)/3</f>
        <v>102</v>
      </c>
      <c r="O53" s="338">
        <f>SUM(G57:L57)</f>
        <v>61.900000000000006</v>
      </c>
      <c r="P53" s="341"/>
      <c r="Q53" s="316"/>
      <c r="R53" s="313">
        <f>N53-P53+Q53</f>
        <v>102</v>
      </c>
      <c r="S53" s="316">
        <f t="shared" ref="S53" si="9">R53*100/M53</f>
        <v>60</v>
      </c>
    </row>
    <row r="54" spans="1:20" s="244" customFormat="1" ht="15.75" customHeight="1" x14ac:dyDescent="0.25">
      <c r="A54" s="326"/>
      <c r="B54" s="329"/>
      <c r="C54" s="323"/>
      <c r="D54" s="333"/>
      <c r="E54" s="323"/>
      <c r="F54" s="245" t="s">
        <v>42</v>
      </c>
      <c r="G54" s="99">
        <v>7</v>
      </c>
      <c r="H54" s="100">
        <v>6.5</v>
      </c>
      <c r="I54" s="99">
        <v>5.5</v>
      </c>
      <c r="J54" s="99">
        <v>0</v>
      </c>
      <c r="K54" s="99">
        <v>7</v>
      </c>
      <c r="L54" s="99">
        <v>8.5</v>
      </c>
      <c r="M54" s="32">
        <f>G54*G53+H54*H53+I54*I53+J54*J53+K54*K53+L54*L53</f>
        <v>95</v>
      </c>
      <c r="N54" s="336"/>
      <c r="O54" s="339"/>
      <c r="P54" s="342"/>
      <c r="Q54" s="317"/>
      <c r="R54" s="314"/>
      <c r="S54" s="317"/>
    </row>
    <row r="55" spans="1:20" s="244" customFormat="1" ht="15.75" customHeight="1" x14ac:dyDescent="0.25">
      <c r="A55" s="326"/>
      <c r="B55" s="329"/>
      <c r="C55" s="323"/>
      <c r="D55" s="333"/>
      <c r="E55" s="323"/>
      <c r="F55" s="245" t="s">
        <v>43</v>
      </c>
      <c r="G55" s="99">
        <v>7</v>
      </c>
      <c r="H55" s="100">
        <v>7</v>
      </c>
      <c r="I55" s="99">
        <v>7</v>
      </c>
      <c r="J55" s="99">
        <v>0</v>
      </c>
      <c r="K55" s="99">
        <v>7.5</v>
      </c>
      <c r="L55" s="99">
        <v>8.5</v>
      </c>
      <c r="M55" s="32">
        <f>G55*G53+H55*H53+I55*I53+J55*J53+K55*K53+L55*L53</f>
        <v>102.5</v>
      </c>
      <c r="N55" s="336"/>
      <c r="O55" s="339"/>
      <c r="P55" s="342"/>
      <c r="Q55" s="317"/>
      <c r="R55" s="314"/>
      <c r="S55" s="317"/>
    </row>
    <row r="56" spans="1:20" s="246" customFormat="1" ht="15.75" customHeight="1" x14ac:dyDescent="0.25">
      <c r="A56" s="326"/>
      <c r="B56" s="329"/>
      <c r="C56" s="323"/>
      <c r="D56" s="333"/>
      <c r="E56" s="323"/>
      <c r="F56" s="245" t="s">
        <v>44</v>
      </c>
      <c r="G56" s="99">
        <v>8</v>
      </c>
      <c r="H56" s="100">
        <v>7.5</v>
      </c>
      <c r="I56" s="99">
        <v>7</v>
      </c>
      <c r="J56" s="99">
        <v>0</v>
      </c>
      <c r="K56" s="99">
        <v>8</v>
      </c>
      <c r="L56" s="99">
        <v>8.5</v>
      </c>
      <c r="M56" s="32">
        <f>G56*G53+H56*H53+I56*I53+J56*J53+K56*K53+L56*L53</f>
        <v>108.5</v>
      </c>
      <c r="N56" s="336"/>
      <c r="O56" s="339"/>
      <c r="P56" s="342"/>
      <c r="Q56" s="317"/>
      <c r="R56" s="314"/>
      <c r="S56" s="317"/>
      <c r="T56" s="244"/>
    </row>
    <row r="57" spans="1:20" s="244" customFormat="1" ht="15.75" customHeight="1" thickBot="1" x14ac:dyDescent="0.3">
      <c r="A57" s="327"/>
      <c r="B57" s="330"/>
      <c r="C57" s="324"/>
      <c r="D57" s="360"/>
      <c r="E57" s="361"/>
      <c r="F57" s="247" t="s">
        <v>41</v>
      </c>
      <c r="G57" s="319">
        <v>20.6</v>
      </c>
      <c r="H57" s="320"/>
      <c r="I57" s="319">
        <v>20.6</v>
      </c>
      <c r="J57" s="320"/>
      <c r="K57" s="319">
        <v>20.7</v>
      </c>
      <c r="L57" s="321"/>
      <c r="M57" s="73"/>
      <c r="N57" s="337"/>
      <c r="O57" s="340"/>
      <c r="P57" s="343"/>
      <c r="Q57" s="318"/>
      <c r="R57" s="315"/>
      <c r="S57" s="318"/>
    </row>
    <row r="58" spans="1:20" s="244" customFormat="1" ht="15.75" customHeight="1" x14ac:dyDescent="0.25">
      <c r="A58" s="325">
        <v>10</v>
      </c>
      <c r="B58" s="328" t="s">
        <v>68</v>
      </c>
      <c r="C58" s="356" t="s">
        <v>69</v>
      </c>
      <c r="D58" s="332" t="s">
        <v>56</v>
      </c>
      <c r="E58" s="365" t="s">
        <v>146</v>
      </c>
      <c r="F58" s="243" t="s">
        <v>40</v>
      </c>
      <c r="G58" s="101">
        <v>3</v>
      </c>
      <c r="H58" s="102">
        <v>2</v>
      </c>
      <c r="I58" s="101">
        <v>3</v>
      </c>
      <c r="J58" s="101">
        <v>2</v>
      </c>
      <c r="K58" s="101">
        <v>3</v>
      </c>
      <c r="L58" s="101">
        <v>2</v>
      </c>
      <c r="M58" s="162">
        <f>(G58+H58+I58+J58+K58+L58)*10</f>
        <v>150</v>
      </c>
      <c r="N58" s="335">
        <f>(M59+M60+M61)/3</f>
        <v>91.666666666666671</v>
      </c>
      <c r="O58" s="338">
        <f>SUM(G62:L62)</f>
        <v>59.800000000000004</v>
      </c>
      <c r="P58" s="341"/>
      <c r="Q58" s="316"/>
      <c r="R58" s="313">
        <f>N58-P58+Q58</f>
        <v>91.666666666666671</v>
      </c>
      <c r="S58" s="316">
        <f t="shared" ref="S58" si="10">R58*100/M58</f>
        <v>61.111111111111121</v>
      </c>
    </row>
    <row r="59" spans="1:20" s="244" customFormat="1" ht="15.75" customHeight="1" x14ac:dyDescent="0.25">
      <c r="A59" s="326"/>
      <c r="B59" s="329"/>
      <c r="C59" s="333"/>
      <c r="D59" s="333"/>
      <c r="E59" s="363"/>
      <c r="F59" s="245" t="s">
        <v>42</v>
      </c>
      <c r="G59" s="99">
        <v>7.5</v>
      </c>
      <c r="H59" s="100">
        <v>0</v>
      </c>
      <c r="I59" s="99">
        <v>7.5</v>
      </c>
      <c r="J59" s="99">
        <v>7.5</v>
      </c>
      <c r="K59" s="99">
        <v>6</v>
      </c>
      <c r="L59" s="99">
        <v>7.5</v>
      </c>
      <c r="M59" s="32">
        <f>G59*G58+H59*H58+I59*I58+J59*J58+K59*K58+L59*L58</f>
        <v>93</v>
      </c>
      <c r="N59" s="336"/>
      <c r="O59" s="339"/>
      <c r="P59" s="342"/>
      <c r="Q59" s="317"/>
      <c r="R59" s="314"/>
      <c r="S59" s="317"/>
    </row>
    <row r="60" spans="1:20" s="244" customFormat="1" ht="15.75" customHeight="1" x14ac:dyDescent="0.25">
      <c r="A60" s="326"/>
      <c r="B60" s="329"/>
      <c r="C60" s="333"/>
      <c r="D60" s="333"/>
      <c r="E60" s="363"/>
      <c r="F60" s="245" t="s">
        <v>43</v>
      </c>
      <c r="G60" s="99">
        <v>6.5</v>
      </c>
      <c r="H60" s="100">
        <v>0</v>
      </c>
      <c r="I60" s="99">
        <v>7</v>
      </c>
      <c r="J60" s="99">
        <v>8</v>
      </c>
      <c r="K60" s="99">
        <v>7</v>
      </c>
      <c r="L60" s="99">
        <v>7.5</v>
      </c>
      <c r="M60" s="32">
        <f>G60*G58+H60*H58+I60*I58+J60*J58+K60*K58+L60*L58</f>
        <v>92.5</v>
      </c>
      <c r="N60" s="336"/>
      <c r="O60" s="339"/>
      <c r="P60" s="342"/>
      <c r="Q60" s="317"/>
      <c r="R60" s="314"/>
      <c r="S60" s="317"/>
    </row>
    <row r="61" spans="1:20" s="246" customFormat="1" ht="15.75" customHeight="1" x14ac:dyDescent="0.25">
      <c r="A61" s="326"/>
      <c r="B61" s="329"/>
      <c r="C61" s="333"/>
      <c r="D61" s="333"/>
      <c r="E61" s="363"/>
      <c r="F61" s="245" t="s">
        <v>44</v>
      </c>
      <c r="G61" s="99">
        <v>6</v>
      </c>
      <c r="H61" s="100">
        <v>0</v>
      </c>
      <c r="I61" s="99">
        <v>7</v>
      </c>
      <c r="J61" s="99">
        <v>8</v>
      </c>
      <c r="K61" s="99">
        <v>6.5</v>
      </c>
      <c r="L61" s="99">
        <v>7.5</v>
      </c>
      <c r="M61" s="32">
        <f>G61*G58+H61*H58+I61*I58+J61*J58+K61*K58+L61*L58</f>
        <v>89.5</v>
      </c>
      <c r="N61" s="336"/>
      <c r="O61" s="339"/>
      <c r="P61" s="342"/>
      <c r="Q61" s="317"/>
      <c r="R61" s="314"/>
      <c r="S61" s="317"/>
      <c r="T61" s="244"/>
    </row>
    <row r="62" spans="1:20" s="244" customFormat="1" ht="15.75" customHeight="1" thickBot="1" x14ac:dyDescent="0.3">
      <c r="A62" s="327"/>
      <c r="B62" s="330"/>
      <c r="C62" s="334"/>
      <c r="D62" s="334"/>
      <c r="E62" s="366"/>
      <c r="F62" s="247" t="s">
        <v>41</v>
      </c>
      <c r="G62" s="319">
        <v>23.6</v>
      </c>
      <c r="H62" s="320"/>
      <c r="I62" s="319">
        <v>17.600000000000001</v>
      </c>
      <c r="J62" s="320"/>
      <c r="K62" s="319">
        <v>18.600000000000001</v>
      </c>
      <c r="L62" s="321"/>
      <c r="M62" s="73"/>
      <c r="N62" s="337"/>
      <c r="O62" s="340"/>
      <c r="P62" s="343"/>
      <c r="Q62" s="318"/>
      <c r="R62" s="315"/>
      <c r="S62" s="318"/>
    </row>
    <row r="63" spans="1:20" s="244" customFormat="1" ht="15.75" customHeight="1" x14ac:dyDescent="0.25">
      <c r="A63" s="325">
        <v>11</v>
      </c>
      <c r="B63" s="328" t="s">
        <v>72</v>
      </c>
      <c r="C63" s="356" t="s">
        <v>73</v>
      </c>
      <c r="D63" s="356" t="s">
        <v>62</v>
      </c>
      <c r="E63" s="362" t="s">
        <v>135</v>
      </c>
      <c r="F63" s="243" t="s">
        <v>40</v>
      </c>
      <c r="G63" s="101">
        <v>3</v>
      </c>
      <c r="H63" s="102">
        <v>2</v>
      </c>
      <c r="I63" s="101">
        <v>2</v>
      </c>
      <c r="J63" s="101">
        <v>2</v>
      </c>
      <c r="K63" s="101">
        <v>2</v>
      </c>
      <c r="L63" s="101">
        <v>2</v>
      </c>
      <c r="M63" s="162">
        <f>(G63+H63+I63+J63+K63+L63)*10</f>
        <v>130</v>
      </c>
      <c r="N63" s="335">
        <f>(M64+M65+M66)/3</f>
        <v>89.166666666666671</v>
      </c>
      <c r="O63" s="338">
        <f>SUM(G67:L67)</f>
        <v>65.8</v>
      </c>
      <c r="P63" s="341"/>
      <c r="Q63" s="316"/>
      <c r="R63" s="313">
        <f>N63-P63+Q63</f>
        <v>89.166666666666671</v>
      </c>
      <c r="S63" s="316">
        <f t="shared" ref="S63" si="11">R63*100/M63</f>
        <v>68.589743589743605</v>
      </c>
    </row>
    <row r="64" spans="1:20" s="244" customFormat="1" ht="15.75" customHeight="1" x14ac:dyDescent="0.25">
      <c r="A64" s="326"/>
      <c r="B64" s="329"/>
      <c r="C64" s="333"/>
      <c r="D64" s="333"/>
      <c r="E64" s="363"/>
      <c r="F64" s="245" t="s">
        <v>42</v>
      </c>
      <c r="G64" s="99">
        <v>6.5</v>
      </c>
      <c r="H64" s="100">
        <v>8</v>
      </c>
      <c r="I64" s="99">
        <v>5</v>
      </c>
      <c r="J64" s="99">
        <v>7</v>
      </c>
      <c r="K64" s="99">
        <v>8</v>
      </c>
      <c r="L64" s="99">
        <v>7.5</v>
      </c>
      <c r="M64" s="32">
        <f>G64*G63+H64*H63+I64*I63+J64*J63+K64*K63+L64*L63</f>
        <v>90.5</v>
      </c>
      <c r="N64" s="336"/>
      <c r="O64" s="339"/>
      <c r="P64" s="342"/>
      <c r="Q64" s="317"/>
      <c r="R64" s="314"/>
      <c r="S64" s="317"/>
    </row>
    <row r="65" spans="1:20" s="244" customFormat="1" ht="15.75" customHeight="1" x14ac:dyDescent="0.25">
      <c r="A65" s="326"/>
      <c r="B65" s="329"/>
      <c r="C65" s="333"/>
      <c r="D65" s="333"/>
      <c r="E65" s="363"/>
      <c r="F65" s="245" t="s">
        <v>43</v>
      </c>
      <c r="G65" s="99">
        <v>6</v>
      </c>
      <c r="H65" s="100">
        <v>6.5</v>
      </c>
      <c r="I65" s="99">
        <v>6</v>
      </c>
      <c r="J65" s="99">
        <v>6</v>
      </c>
      <c r="K65" s="99">
        <v>7</v>
      </c>
      <c r="L65" s="99">
        <v>7.5</v>
      </c>
      <c r="M65" s="32">
        <f>G65*G63+H65*H63+I65*I63+J65*J63+K65*K63+L65*L63</f>
        <v>84</v>
      </c>
      <c r="N65" s="336"/>
      <c r="O65" s="339"/>
      <c r="P65" s="342"/>
      <c r="Q65" s="317"/>
      <c r="R65" s="314"/>
      <c r="S65" s="317"/>
    </row>
    <row r="66" spans="1:20" s="246" customFormat="1" ht="15.75" customHeight="1" x14ac:dyDescent="0.25">
      <c r="A66" s="326"/>
      <c r="B66" s="329"/>
      <c r="C66" s="333"/>
      <c r="D66" s="333"/>
      <c r="E66" s="363"/>
      <c r="F66" s="245" t="s">
        <v>44</v>
      </c>
      <c r="G66" s="99">
        <v>7</v>
      </c>
      <c r="H66" s="100">
        <v>8.5</v>
      </c>
      <c r="I66" s="99">
        <v>6</v>
      </c>
      <c r="J66" s="99">
        <v>6</v>
      </c>
      <c r="K66" s="99">
        <v>7.5</v>
      </c>
      <c r="L66" s="99">
        <v>8</v>
      </c>
      <c r="M66" s="32">
        <f>G66*G63+H66*H63+I66*I63+J66*J63+K66*K63+L66*L63</f>
        <v>93</v>
      </c>
      <c r="N66" s="336"/>
      <c r="O66" s="339"/>
      <c r="P66" s="342"/>
      <c r="Q66" s="317"/>
      <c r="R66" s="314"/>
      <c r="S66" s="317"/>
      <c r="T66" s="244"/>
    </row>
    <row r="67" spans="1:20" s="244" customFormat="1" ht="15.75" customHeight="1" thickBot="1" x14ac:dyDescent="0.3">
      <c r="A67" s="327"/>
      <c r="B67" s="330"/>
      <c r="C67" s="334"/>
      <c r="D67" s="360"/>
      <c r="E67" s="364"/>
      <c r="F67" s="247" t="s">
        <v>41</v>
      </c>
      <c r="G67" s="319">
        <v>21.6</v>
      </c>
      <c r="H67" s="320"/>
      <c r="I67" s="319">
        <v>22</v>
      </c>
      <c r="J67" s="320"/>
      <c r="K67" s="319">
        <v>22.2</v>
      </c>
      <c r="L67" s="321"/>
      <c r="M67" s="73"/>
      <c r="N67" s="337"/>
      <c r="O67" s="340"/>
      <c r="P67" s="343"/>
      <c r="Q67" s="318"/>
      <c r="R67" s="315"/>
      <c r="S67" s="318"/>
    </row>
    <row r="68" spans="1:20" s="244" customFormat="1" ht="15.75" customHeight="1" x14ac:dyDescent="0.25">
      <c r="A68" s="325">
        <v>12</v>
      </c>
      <c r="B68" s="328" t="s">
        <v>70</v>
      </c>
      <c r="C68" s="356" t="s">
        <v>71</v>
      </c>
      <c r="D68" s="356" t="s">
        <v>56</v>
      </c>
      <c r="E68" s="362" t="s">
        <v>145</v>
      </c>
      <c r="F68" s="243" t="s">
        <v>40</v>
      </c>
      <c r="G68" s="101">
        <v>3</v>
      </c>
      <c r="H68" s="102">
        <v>3</v>
      </c>
      <c r="I68" s="101">
        <v>3</v>
      </c>
      <c r="J68" s="101">
        <v>3</v>
      </c>
      <c r="K68" s="101">
        <v>3</v>
      </c>
      <c r="L68" s="101">
        <v>3</v>
      </c>
      <c r="M68" s="162">
        <f>(G68+H68+I68+J68+K68+L68)*10</f>
        <v>180</v>
      </c>
      <c r="N68" s="335">
        <f>(M69+M70+M71)/3</f>
        <v>89</v>
      </c>
      <c r="O68" s="338">
        <f>SUM(G72:L72)</f>
        <v>59.800000000000004</v>
      </c>
      <c r="P68" s="341"/>
      <c r="Q68" s="316"/>
      <c r="R68" s="313">
        <f>N68-P68+Q68</f>
        <v>89</v>
      </c>
      <c r="S68" s="316">
        <f t="shared" ref="S68" si="12">R68*100/M68</f>
        <v>49.444444444444443</v>
      </c>
    </row>
    <row r="69" spans="1:20" s="244" customFormat="1" ht="15.75" customHeight="1" x14ac:dyDescent="0.25">
      <c r="A69" s="326"/>
      <c r="B69" s="329"/>
      <c r="C69" s="333"/>
      <c r="D69" s="333"/>
      <c r="E69" s="363"/>
      <c r="F69" s="245" t="s">
        <v>42</v>
      </c>
      <c r="G69" s="99">
        <v>5.5</v>
      </c>
      <c r="H69" s="100">
        <v>6</v>
      </c>
      <c r="I69" s="99">
        <v>6</v>
      </c>
      <c r="J69" s="99">
        <v>5.5</v>
      </c>
      <c r="K69" s="99">
        <v>0</v>
      </c>
      <c r="L69" s="99">
        <v>5.5</v>
      </c>
      <c r="M69" s="32">
        <f>G69*G68+H69*H68+I69*I68+J69*J68+K69*K68+L69*L68</f>
        <v>85.5</v>
      </c>
      <c r="N69" s="336"/>
      <c r="O69" s="339"/>
      <c r="P69" s="342"/>
      <c r="Q69" s="317"/>
      <c r="R69" s="314"/>
      <c r="S69" s="317"/>
    </row>
    <row r="70" spans="1:20" s="244" customFormat="1" ht="15.75" customHeight="1" x14ac:dyDescent="0.25">
      <c r="A70" s="326"/>
      <c r="B70" s="329"/>
      <c r="C70" s="333"/>
      <c r="D70" s="333"/>
      <c r="E70" s="363"/>
      <c r="F70" s="245" t="s">
        <v>43</v>
      </c>
      <c r="G70" s="99">
        <v>6.5</v>
      </c>
      <c r="H70" s="100">
        <v>6</v>
      </c>
      <c r="I70" s="99">
        <v>6</v>
      </c>
      <c r="J70" s="99">
        <v>5.5</v>
      </c>
      <c r="K70" s="99">
        <v>0</v>
      </c>
      <c r="L70" s="99">
        <v>6</v>
      </c>
      <c r="M70" s="32">
        <f>G70*G68+H70*H68+I70*I68+J70*J68+K70*K68+L70*L68</f>
        <v>90</v>
      </c>
      <c r="N70" s="336"/>
      <c r="O70" s="339"/>
      <c r="P70" s="342"/>
      <c r="Q70" s="317"/>
      <c r="R70" s="314"/>
      <c r="S70" s="317"/>
    </row>
    <row r="71" spans="1:20" s="246" customFormat="1" ht="15.75" customHeight="1" x14ac:dyDescent="0.25">
      <c r="A71" s="326"/>
      <c r="B71" s="329"/>
      <c r="C71" s="333"/>
      <c r="D71" s="333"/>
      <c r="E71" s="363"/>
      <c r="F71" s="245" t="s">
        <v>44</v>
      </c>
      <c r="G71" s="99">
        <v>7</v>
      </c>
      <c r="H71" s="100">
        <v>7.5</v>
      </c>
      <c r="I71" s="99">
        <v>6</v>
      </c>
      <c r="J71" s="99">
        <v>5</v>
      </c>
      <c r="K71" s="99">
        <v>0</v>
      </c>
      <c r="L71" s="99">
        <v>5</v>
      </c>
      <c r="M71" s="32">
        <f>G71*G68+H71*H68+I71*I68+J71*J68+K71*K68+L71*L68</f>
        <v>91.5</v>
      </c>
      <c r="N71" s="336"/>
      <c r="O71" s="339"/>
      <c r="P71" s="342"/>
      <c r="Q71" s="317"/>
      <c r="R71" s="314"/>
      <c r="S71" s="317"/>
      <c r="T71" s="244"/>
    </row>
    <row r="72" spans="1:20" s="244" customFormat="1" ht="15.75" customHeight="1" thickBot="1" x14ac:dyDescent="0.3">
      <c r="A72" s="327"/>
      <c r="B72" s="330"/>
      <c r="C72" s="334"/>
      <c r="D72" s="334"/>
      <c r="E72" s="366"/>
      <c r="F72" s="247" t="s">
        <v>41</v>
      </c>
      <c r="G72" s="319">
        <v>21.8</v>
      </c>
      <c r="H72" s="320"/>
      <c r="I72" s="319">
        <v>19.100000000000001</v>
      </c>
      <c r="J72" s="320"/>
      <c r="K72" s="319">
        <v>18.899999999999999</v>
      </c>
      <c r="L72" s="321"/>
      <c r="M72" s="73"/>
      <c r="N72" s="337"/>
      <c r="O72" s="340"/>
      <c r="P72" s="343"/>
      <c r="Q72" s="318"/>
      <c r="R72" s="315"/>
      <c r="S72" s="318"/>
    </row>
    <row r="73" spans="1:20" s="244" customFormat="1" ht="15.75" customHeight="1" x14ac:dyDescent="0.25">
      <c r="A73" s="325">
        <v>13</v>
      </c>
      <c r="B73" s="367" t="s">
        <v>99</v>
      </c>
      <c r="C73" s="331" t="s">
        <v>100</v>
      </c>
      <c r="D73" s="356" t="s">
        <v>57</v>
      </c>
      <c r="E73" s="362" t="s">
        <v>141</v>
      </c>
      <c r="F73" s="243" t="s">
        <v>40</v>
      </c>
      <c r="G73" s="101">
        <v>3</v>
      </c>
      <c r="H73" s="102">
        <v>2</v>
      </c>
      <c r="I73" s="101">
        <v>2</v>
      </c>
      <c r="J73" s="101">
        <v>2</v>
      </c>
      <c r="K73" s="101">
        <v>3</v>
      </c>
      <c r="L73" s="101">
        <v>2</v>
      </c>
      <c r="M73" s="162">
        <f>(G73+H73+I73+J73+K73+L73)*10</f>
        <v>140</v>
      </c>
      <c r="N73" s="335">
        <f>(M74+M75+M76)/3</f>
        <v>85</v>
      </c>
      <c r="O73" s="338">
        <f>SUM(G77:L77)</f>
        <v>71.399999999999991</v>
      </c>
      <c r="P73" s="341">
        <f>72-66</f>
        <v>6</v>
      </c>
      <c r="Q73" s="316"/>
      <c r="R73" s="313">
        <f>N73-P73+Q73</f>
        <v>79</v>
      </c>
      <c r="S73" s="316">
        <f t="shared" ref="S73" si="13">R73*100/M73</f>
        <v>56.428571428571431</v>
      </c>
    </row>
    <row r="74" spans="1:20" s="244" customFormat="1" ht="15.75" customHeight="1" x14ac:dyDescent="0.25">
      <c r="A74" s="326"/>
      <c r="B74" s="368"/>
      <c r="C74" s="323"/>
      <c r="D74" s="333"/>
      <c r="E74" s="363"/>
      <c r="F74" s="245" t="s">
        <v>42</v>
      </c>
      <c r="G74" s="99">
        <v>6.5</v>
      </c>
      <c r="H74" s="100">
        <v>7.5</v>
      </c>
      <c r="I74" s="99">
        <v>4.5</v>
      </c>
      <c r="J74" s="99">
        <v>6.5</v>
      </c>
      <c r="K74" s="99">
        <v>5.5</v>
      </c>
      <c r="L74" s="99">
        <v>6</v>
      </c>
      <c r="M74" s="32">
        <f>G74*G73+H74*H73+I74*I73+J74*J73+K74*K73+L74*L73</f>
        <v>85</v>
      </c>
      <c r="N74" s="336"/>
      <c r="O74" s="339"/>
      <c r="P74" s="342"/>
      <c r="Q74" s="317"/>
      <c r="R74" s="314"/>
      <c r="S74" s="317"/>
    </row>
    <row r="75" spans="1:20" s="244" customFormat="1" ht="15.75" customHeight="1" x14ac:dyDescent="0.25">
      <c r="A75" s="326"/>
      <c r="B75" s="368"/>
      <c r="C75" s="323"/>
      <c r="D75" s="333"/>
      <c r="E75" s="363"/>
      <c r="F75" s="245" t="s">
        <v>43</v>
      </c>
      <c r="G75" s="99">
        <v>5</v>
      </c>
      <c r="H75" s="100">
        <v>6.5</v>
      </c>
      <c r="I75" s="99">
        <v>4.5</v>
      </c>
      <c r="J75" s="99">
        <v>7.5</v>
      </c>
      <c r="K75" s="99">
        <v>4.5</v>
      </c>
      <c r="L75" s="99">
        <v>5.5</v>
      </c>
      <c r="M75" s="32">
        <f>G75*G73+H75*H73+I75*I73+J75*J73+K75*K73+L75*L73</f>
        <v>76.5</v>
      </c>
      <c r="N75" s="336"/>
      <c r="O75" s="339"/>
      <c r="P75" s="342"/>
      <c r="Q75" s="317"/>
      <c r="R75" s="314"/>
      <c r="S75" s="317"/>
    </row>
    <row r="76" spans="1:20" s="246" customFormat="1" ht="15.75" customHeight="1" x14ac:dyDescent="0.25">
      <c r="A76" s="326"/>
      <c r="B76" s="368"/>
      <c r="C76" s="323"/>
      <c r="D76" s="333"/>
      <c r="E76" s="363"/>
      <c r="F76" s="245" t="s">
        <v>44</v>
      </c>
      <c r="G76" s="99">
        <v>7</v>
      </c>
      <c r="H76" s="100">
        <v>7.5</v>
      </c>
      <c r="I76" s="99">
        <v>6</v>
      </c>
      <c r="J76" s="99">
        <v>6.5</v>
      </c>
      <c r="K76" s="99">
        <v>6.5</v>
      </c>
      <c r="L76" s="99">
        <v>6.5</v>
      </c>
      <c r="M76" s="32">
        <f>G76*G73+H76*H73+I76*I73+J76*J73+K76*K73+L76*L73</f>
        <v>93.5</v>
      </c>
      <c r="N76" s="336"/>
      <c r="O76" s="339"/>
      <c r="P76" s="342"/>
      <c r="Q76" s="317"/>
      <c r="R76" s="314"/>
      <c r="S76" s="317"/>
      <c r="T76" s="244"/>
    </row>
    <row r="77" spans="1:20" s="244" customFormat="1" ht="15.75" customHeight="1" thickBot="1" x14ac:dyDescent="0.3">
      <c r="A77" s="327"/>
      <c r="B77" s="369"/>
      <c r="C77" s="324"/>
      <c r="D77" s="334"/>
      <c r="E77" s="366"/>
      <c r="F77" s="247" t="s">
        <v>41</v>
      </c>
      <c r="G77" s="319">
        <v>23.2</v>
      </c>
      <c r="H77" s="320"/>
      <c r="I77" s="319">
        <v>23.9</v>
      </c>
      <c r="J77" s="320"/>
      <c r="K77" s="319">
        <v>24.3</v>
      </c>
      <c r="L77" s="321"/>
      <c r="M77" s="73"/>
      <c r="N77" s="337"/>
      <c r="O77" s="340"/>
      <c r="P77" s="343"/>
      <c r="Q77" s="318"/>
      <c r="R77" s="315"/>
      <c r="S77" s="318"/>
    </row>
    <row r="78" spans="1:20" s="244" customFormat="1" ht="15.75" customHeight="1" x14ac:dyDescent="0.25">
      <c r="A78" s="325">
        <v>14</v>
      </c>
      <c r="B78" s="367" t="s">
        <v>107</v>
      </c>
      <c r="C78" s="356" t="s">
        <v>108</v>
      </c>
      <c r="D78" s="356" t="s">
        <v>57</v>
      </c>
      <c r="E78" s="362" t="s">
        <v>142</v>
      </c>
      <c r="F78" s="243" t="s">
        <v>40</v>
      </c>
      <c r="G78" s="101">
        <v>3</v>
      </c>
      <c r="H78" s="102">
        <v>2</v>
      </c>
      <c r="I78" s="101">
        <v>3</v>
      </c>
      <c r="J78" s="101">
        <v>2</v>
      </c>
      <c r="K78" s="101">
        <v>3</v>
      </c>
      <c r="L78" s="101">
        <v>2</v>
      </c>
      <c r="M78" s="162">
        <f>(G78+H78+I78+J78+K78+L78)*10</f>
        <v>150</v>
      </c>
      <c r="N78" s="335">
        <f>(M79+M80+M81)/3</f>
        <v>78</v>
      </c>
      <c r="O78" s="338">
        <f>SUM(G82:L82)</f>
        <v>54.9</v>
      </c>
      <c r="P78" s="341"/>
      <c r="Q78" s="316"/>
      <c r="R78" s="313">
        <f>N78-P78+Q78</f>
        <v>78</v>
      </c>
      <c r="S78" s="316">
        <f t="shared" ref="S78" si="14">R78*100/M78</f>
        <v>52</v>
      </c>
    </row>
    <row r="79" spans="1:20" s="244" customFormat="1" ht="15.75" customHeight="1" x14ac:dyDescent="0.25">
      <c r="A79" s="326"/>
      <c r="B79" s="368"/>
      <c r="C79" s="333"/>
      <c r="D79" s="333"/>
      <c r="E79" s="363"/>
      <c r="F79" s="245" t="s">
        <v>42</v>
      </c>
      <c r="G79" s="99">
        <v>6</v>
      </c>
      <c r="H79" s="100">
        <v>0</v>
      </c>
      <c r="I79" s="99">
        <v>7</v>
      </c>
      <c r="J79" s="99">
        <v>7.5</v>
      </c>
      <c r="K79" s="99">
        <v>7</v>
      </c>
      <c r="L79" s="99">
        <v>7</v>
      </c>
      <c r="M79" s="32">
        <f>G79*G78+H79*H78+I79*I78+J79*J78+K79*K78+L79*L78</f>
        <v>89</v>
      </c>
      <c r="N79" s="336"/>
      <c r="O79" s="339"/>
      <c r="P79" s="342"/>
      <c r="Q79" s="317"/>
      <c r="R79" s="314"/>
      <c r="S79" s="317"/>
    </row>
    <row r="80" spans="1:20" s="244" customFormat="1" ht="15.75" customHeight="1" x14ac:dyDescent="0.25">
      <c r="A80" s="326"/>
      <c r="B80" s="368"/>
      <c r="C80" s="333"/>
      <c r="D80" s="333"/>
      <c r="E80" s="363"/>
      <c r="F80" s="245" t="s">
        <v>43</v>
      </c>
      <c r="G80" s="99">
        <v>5</v>
      </c>
      <c r="H80" s="100">
        <v>0</v>
      </c>
      <c r="I80" s="99">
        <v>6</v>
      </c>
      <c r="J80" s="99">
        <v>5.5</v>
      </c>
      <c r="K80" s="99">
        <v>5</v>
      </c>
      <c r="L80" s="99">
        <v>6.5</v>
      </c>
      <c r="M80" s="32">
        <f>G80*G78+H80*H78+I80*I78+J80*J78+K80*K78+L80*L78</f>
        <v>72</v>
      </c>
      <c r="N80" s="336"/>
      <c r="O80" s="339"/>
      <c r="P80" s="342"/>
      <c r="Q80" s="317"/>
      <c r="R80" s="314"/>
      <c r="S80" s="317"/>
    </row>
    <row r="81" spans="1:20" s="246" customFormat="1" ht="15.75" customHeight="1" x14ac:dyDescent="0.25">
      <c r="A81" s="326"/>
      <c r="B81" s="368"/>
      <c r="C81" s="333"/>
      <c r="D81" s="333"/>
      <c r="E81" s="363"/>
      <c r="F81" s="245" t="s">
        <v>44</v>
      </c>
      <c r="G81" s="99">
        <v>5</v>
      </c>
      <c r="H81" s="100">
        <v>0</v>
      </c>
      <c r="I81" s="99">
        <v>5</v>
      </c>
      <c r="J81" s="99">
        <v>6</v>
      </c>
      <c r="K81" s="99">
        <v>6</v>
      </c>
      <c r="L81" s="99">
        <v>6.5</v>
      </c>
      <c r="M81" s="32">
        <f>G81*G78+H81*H78+I81*I78+J81*J78+K81*K78+L81*L78</f>
        <v>73</v>
      </c>
      <c r="N81" s="336"/>
      <c r="O81" s="339"/>
      <c r="P81" s="342"/>
      <c r="Q81" s="317"/>
      <c r="R81" s="314"/>
      <c r="S81" s="317"/>
      <c r="T81" s="244"/>
    </row>
    <row r="82" spans="1:20" s="244" customFormat="1" ht="15.75" customHeight="1" thickBot="1" x14ac:dyDescent="0.3">
      <c r="A82" s="327"/>
      <c r="B82" s="369"/>
      <c r="C82" s="334"/>
      <c r="D82" s="360"/>
      <c r="E82" s="366"/>
      <c r="F82" s="247" t="s">
        <v>41</v>
      </c>
      <c r="G82" s="319">
        <v>18.600000000000001</v>
      </c>
      <c r="H82" s="320"/>
      <c r="I82" s="319">
        <v>18.899999999999999</v>
      </c>
      <c r="J82" s="320"/>
      <c r="K82" s="319">
        <v>17.399999999999999</v>
      </c>
      <c r="L82" s="321"/>
      <c r="M82" s="73"/>
      <c r="N82" s="337"/>
      <c r="O82" s="340"/>
      <c r="P82" s="343"/>
      <c r="Q82" s="318"/>
      <c r="R82" s="315"/>
      <c r="S82" s="318"/>
    </row>
    <row r="83" spans="1:20" s="244" customFormat="1" ht="15.75" customHeight="1" x14ac:dyDescent="0.25">
      <c r="A83" s="325">
        <v>15</v>
      </c>
      <c r="B83" s="370" t="s">
        <v>105</v>
      </c>
      <c r="C83" s="331" t="s">
        <v>143</v>
      </c>
      <c r="D83" s="356" t="s">
        <v>53</v>
      </c>
      <c r="E83" s="357" t="s">
        <v>136</v>
      </c>
      <c r="F83" s="243" t="s">
        <v>40</v>
      </c>
      <c r="G83" s="101">
        <v>3</v>
      </c>
      <c r="H83" s="102">
        <v>2</v>
      </c>
      <c r="I83" s="101">
        <v>3</v>
      </c>
      <c r="J83" s="101">
        <v>2</v>
      </c>
      <c r="K83" s="101">
        <v>2</v>
      </c>
      <c r="L83" s="101">
        <v>3</v>
      </c>
      <c r="M83" s="162">
        <f>(G83+H83+I83+J83+K83+L83)*10</f>
        <v>150</v>
      </c>
      <c r="N83" s="335">
        <f>(M84+M85+M86)/3</f>
        <v>69.333333333333329</v>
      </c>
      <c r="O83" s="338">
        <f>SUM(G87:L87)</f>
        <v>50.7</v>
      </c>
      <c r="P83" s="341"/>
      <c r="Q83" s="316"/>
      <c r="R83" s="313">
        <f>N83-P83+Q83</f>
        <v>69.333333333333329</v>
      </c>
      <c r="S83" s="316">
        <f t="shared" ref="S83" si="15">R83*100/M83</f>
        <v>46.222222222222221</v>
      </c>
    </row>
    <row r="84" spans="1:20" s="244" customFormat="1" ht="15.75" customHeight="1" x14ac:dyDescent="0.25">
      <c r="A84" s="326"/>
      <c r="B84" s="371"/>
      <c r="C84" s="323"/>
      <c r="D84" s="333"/>
      <c r="E84" s="358"/>
      <c r="F84" s="245" t="s">
        <v>42</v>
      </c>
      <c r="G84" s="99">
        <v>6.5</v>
      </c>
      <c r="H84" s="100">
        <v>7</v>
      </c>
      <c r="I84" s="99">
        <v>6</v>
      </c>
      <c r="J84" s="99">
        <v>0</v>
      </c>
      <c r="K84" s="99">
        <v>8</v>
      </c>
      <c r="L84" s="99">
        <v>0</v>
      </c>
      <c r="M84" s="32">
        <f>G84*G83+H84*H83+I84*I83+J84*J83+K84*K83+L84*L83</f>
        <v>67.5</v>
      </c>
      <c r="N84" s="336"/>
      <c r="O84" s="339"/>
      <c r="P84" s="342"/>
      <c r="Q84" s="317"/>
      <c r="R84" s="314"/>
      <c r="S84" s="317"/>
    </row>
    <row r="85" spans="1:20" s="244" customFormat="1" ht="15.75" customHeight="1" x14ac:dyDescent="0.25">
      <c r="A85" s="326"/>
      <c r="B85" s="371"/>
      <c r="C85" s="323"/>
      <c r="D85" s="333"/>
      <c r="E85" s="358"/>
      <c r="F85" s="245" t="s">
        <v>43</v>
      </c>
      <c r="G85" s="99">
        <v>7</v>
      </c>
      <c r="H85" s="100">
        <v>7</v>
      </c>
      <c r="I85" s="99">
        <v>6.5</v>
      </c>
      <c r="J85" s="99">
        <v>0</v>
      </c>
      <c r="K85" s="99">
        <v>8</v>
      </c>
      <c r="L85" s="99">
        <v>0</v>
      </c>
      <c r="M85" s="32">
        <f>G85*G83+H85*H83+I85*I83+J85*J83+K85*K83+L85*L83</f>
        <v>70.5</v>
      </c>
      <c r="N85" s="336"/>
      <c r="O85" s="339"/>
      <c r="P85" s="342"/>
      <c r="Q85" s="317"/>
      <c r="R85" s="314"/>
      <c r="S85" s="317"/>
    </row>
    <row r="86" spans="1:20" s="246" customFormat="1" ht="15.75" customHeight="1" x14ac:dyDescent="0.25">
      <c r="A86" s="326"/>
      <c r="B86" s="371"/>
      <c r="C86" s="323"/>
      <c r="D86" s="333"/>
      <c r="E86" s="358"/>
      <c r="F86" s="245" t="s">
        <v>44</v>
      </c>
      <c r="G86" s="99">
        <v>6</v>
      </c>
      <c r="H86" s="100">
        <v>8</v>
      </c>
      <c r="I86" s="99">
        <v>6</v>
      </c>
      <c r="J86" s="99">
        <v>0</v>
      </c>
      <c r="K86" s="99">
        <v>9</v>
      </c>
      <c r="L86" s="99">
        <v>0</v>
      </c>
      <c r="M86" s="32">
        <f>G86*G83+H86*H83+I86*I83+J86*J83+K86*K83+L86*L83</f>
        <v>70</v>
      </c>
      <c r="N86" s="336"/>
      <c r="O86" s="339"/>
      <c r="P86" s="342"/>
      <c r="Q86" s="317"/>
      <c r="R86" s="314"/>
      <c r="S86" s="317"/>
      <c r="T86" s="244"/>
    </row>
    <row r="87" spans="1:20" s="244" customFormat="1" ht="15.75" customHeight="1" thickBot="1" x14ac:dyDescent="0.3">
      <c r="A87" s="327"/>
      <c r="B87" s="372"/>
      <c r="C87" s="324"/>
      <c r="D87" s="360"/>
      <c r="E87" s="373"/>
      <c r="F87" s="247" t="s">
        <v>41</v>
      </c>
      <c r="G87" s="319">
        <v>17.3</v>
      </c>
      <c r="H87" s="320"/>
      <c r="I87" s="319">
        <v>16.8</v>
      </c>
      <c r="J87" s="320"/>
      <c r="K87" s="319">
        <v>16.600000000000001</v>
      </c>
      <c r="L87" s="321"/>
      <c r="M87" s="73"/>
      <c r="N87" s="337"/>
      <c r="O87" s="340"/>
      <c r="P87" s="343"/>
      <c r="Q87" s="318"/>
      <c r="R87" s="315"/>
      <c r="S87" s="318"/>
    </row>
    <row r="88" spans="1:20" s="244" customFormat="1" ht="15.75" customHeight="1" x14ac:dyDescent="0.25">
      <c r="A88" s="325">
        <v>16</v>
      </c>
      <c r="B88" s="328" t="s">
        <v>103</v>
      </c>
      <c r="C88" s="331" t="s">
        <v>104</v>
      </c>
      <c r="D88" s="332" t="s">
        <v>64</v>
      </c>
      <c r="E88" s="322" t="s">
        <v>147</v>
      </c>
      <c r="F88" s="243" t="s">
        <v>40</v>
      </c>
      <c r="G88" s="101">
        <v>3</v>
      </c>
      <c r="H88" s="102">
        <v>2</v>
      </c>
      <c r="I88" s="101">
        <v>3</v>
      </c>
      <c r="J88" s="101">
        <v>2</v>
      </c>
      <c r="K88" s="101">
        <v>2</v>
      </c>
      <c r="L88" s="101">
        <v>1</v>
      </c>
      <c r="M88" s="162">
        <f>(G88+H88+I88+J88+K88+L88)*10</f>
        <v>130</v>
      </c>
      <c r="N88" s="335">
        <f>(M89+M90+M91)/3</f>
        <v>72.333333333333329</v>
      </c>
      <c r="O88" s="338">
        <f>SUM(G92:L92)</f>
        <v>69</v>
      </c>
      <c r="P88" s="341">
        <v>3</v>
      </c>
      <c r="Q88" s="316"/>
      <c r="R88" s="313">
        <f>N88-P88+Q88</f>
        <v>69.333333333333329</v>
      </c>
      <c r="S88" s="316">
        <f t="shared" ref="S88" si="16">R88*100/M88</f>
        <v>53.333333333333329</v>
      </c>
    </row>
    <row r="89" spans="1:20" s="244" customFormat="1" ht="15.75" customHeight="1" x14ac:dyDescent="0.25">
      <c r="A89" s="326"/>
      <c r="B89" s="329"/>
      <c r="C89" s="323"/>
      <c r="D89" s="333"/>
      <c r="E89" s="323"/>
      <c r="F89" s="245" t="s">
        <v>42</v>
      </c>
      <c r="G89" s="99">
        <v>7.5</v>
      </c>
      <c r="H89" s="100">
        <v>0</v>
      </c>
      <c r="I89" s="99">
        <v>6</v>
      </c>
      <c r="J89" s="99">
        <v>8</v>
      </c>
      <c r="K89" s="99">
        <v>7.5</v>
      </c>
      <c r="L89" s="99">
        <v>0</v>
      </c>
      <c r="M89" s="32">
        <f>G89*G88+H89*H88+I89*I88+J89*J88+K89*K88+L89*L88</f>
        <v>71.5</v>
      </c>
      <c r="N89" s="336"/>
      <c r="O89" s="339"/>
      <c r="P89" s="342"/>
      <c r="Q89" s="317"/>
      <c r="R89" s="314"/>
      <c r="S89" s="317"/>
    </row>
    <row r="90" spans="1:20" s="244" customFormat="1" ht="15.75" customHeight="1" x14ac:dyDescent="0.25">
      <c r="A90" s="326"/>
      <c r="B90" s="329"/>
      <c r="C90" s="323"/>
      <c r="D90" s="333"/>
      <c r="E90" s="323"/>
      <c r="F90" s="245" t="s">
        <v>43</v>
      </c>
      <c r="G90" s="99">
        <v>7</v>
      </c>
      <c r="H90" s="100">
        <v>0</v>
      </c>
      <c r="I90" s="99">
        <v>6.5</v>
      </c>
      <c r="J90" s="99">
        <v>6.5</v>
      </c>
      <c r="K90" s="99">
        <v>7.5</v>
      </c>
      <c r="L90" s="99">
        <v>0</v>
      </c>
      <c r="M90" s="32">
        <f>G90*G88+H90*H88+I90*I88+J90*J88+K90*K88+L90*L88</f>
        <v>68.5</v>
      </c>
      <c r="N90" s="336"/>
      <c r="O90" s="339"/>
      <c r="P90" s="342"/>
      <c r="Q90" s="317"/>
      <c r="R90" s="314"/>
      <c r="S90" s="317"/>
    </row>
    <row r="91" spans="1:20" s="246" customFormat="1" ht="15.75" customHeight="1" x14ac:dyDescent="0.25">
      <c r="A91" s="326"/>
      <c r="B91" s="329"/>
      <c r="C91" s="323"/>
      <c r="D91" s="333"/>
      <c r="E91" s="323"/>
      <c r="F91" s="245" t="s">
        <v>44</v>
      </c>
      <c r="G91" s="99">
        <v>8</v>
      </c>
      <c r="H91" s="100">
        <v>0</v>
      </c>
      <c r="I91" s="99">
        <v>7</v>
      </c>
      <c r="J91" s="99">
        <v>8</v>
      </c>
      <c r="K91" s="99">
        <v>8</v>
      </c>
      <c r="L91" s="99">
        <v>0</v>
      </c>
      <c r="M91" s="32">
        <f>G91*G88+H91*H88+I91*I88+J91*J88+K91*K88+L91*L88</f>
        <v>77</v>
      </c>
      <c r="N91" s="336"/>
      <c r="O91" s="339"/>
      <c r="P91" s="342"/>
      <c r="Q91" s="317"/>
      <c r="R91" s="314"/>
      <c r="S91" s="317"/>
      <c r="T91" s="244"/>
    </row>
    <row r="92" spans="1:20" s="244" customFormat="1" ht="15.75" customHeight="1" thickBot="1" x14ac:dyDescent="0.3">
      <c r="A92" s="327"/>
      <c r="B92" s="330"/>
      <c r="C92" s="324"/>
      <c r="D92" s="334"/>
      <c r="E92" s="324"/>
      <c r="F92" s="247" t="s">
        <v>41</v>
      </c>
      <c r="G92" s="319">
        <v>22.7</v>
      </c>
      <c r="H92" s="320"/>
      <c r="I92" s="319">
        <v>24.4</v>
      </c>
      <c r="J92" s="320"/>
      <c r="K92" s="319">
        <v>21.9</v>
      </c>
      <c r="L92" s="321"/>
      <c r="M92" s="73"/>
      <c r="N92" s="337"/>
      <c r="O92" s="340"/>
      <c r="P92" s="343"/>
      <c r="Q92" s="318"/>
      <c r="R92" s="315"/>
      <c r="S92" s="318"/>
    </row>
    <row r="93" spans="1:20" s="244" customFormat="1" ht="15.75" customHeight="1" x14ac:dyDescent="0.25">
      <c r="A93" s="325">
        <v>17</v>
      </c>
      <c r="B93" s="350" t="s">
        <v>95</v>
      </c>
      <c r="C93" s="357" t="s">
        <v>96</v>
      </c>
      <c r="D93" s="332" t="s">
        <v>53</v>
      </c>
      <c r="E93" s="374" t="s">
        <v>136</v>
      </c>
      <c r="F93" s="243" t="s">
        <v>40</v>
      </c>
      <c r="G93" s="101">
        <v>3</v>
      </c>
      <c r="H93" s="102">
        <v>2</v>
      </c>
      <c r="I93" s="101">
        <v>2</v>
      </c>
      <c r="J93" s="101">
        <v>2</v>
      </c>
      <c r="K93" s="101">
        <v>1</v>
      </c>
      <c r="L93" s="101">
        <v>2</v>
      </c>
      <c r="M93" s="162">
        <f>(G93+H93+I93+J93+K93+L93)*10</f>
        <v>120</v>
      </c>
      <c r="N93" s="335">
        <f>(M94+M95+M96)/3</f>
        <v>51.166666666666664</v>
      </c>
      <c r="O93" s="338">
        <f>SUM(G97:L97)</f>
        <v>52.300000000000004</v>
      </c>
      <c r="P93" s="341"/>
      <c r="Q93" s="316"/>
      <c r="R93" s="313">
        <f t="shared" ref="R93" si="17">N93-P93+Q93</f>
        <v>51.166666666666664</v>
      </c>
      <c r="S93" s="316">
        <f t="shared" ref="S93" si="18">R93*100/M93</f>
        <v>42.638888888888886</v>
      </c>
    </row>
    <row r="94" spans="1:20" s="244" customFormat="1" ht="15.75" customHeight="1" x14ac:dyDescent="0.25">
      <c r="A94" s="326"/>
      <c r="B94" s="351"/>
      <c r="C94" s="358"/>
      <c r="D94" s="333"/>
      <c r="E94" s="358"/>
      <c r="F94" s="245" t="s">
        <v>42</v>
      </c>
      <c r="G94" s="99">
        <v>6.5</v>
      </c>
      <c r="H94" s="100">
        <v>7</v>
      </c>
      <c r="I94" s="99">
        <v>6.5</v>
      </c>
      <c r="J94" s="99">
        <v>0</v>
      </c>
      <c r="K94" s="99">
        <v>6</v>
      </c>
      <c r="L94" s="99">
        <v>0</v>
      </c>
      <c r="M94" s="32">
        <f>G94*G93+H94*H93+I94*I93+J94*J93+K94*K93+L94*L93</f>
        <v>52.5</v>
      </c>
      <c r="N94" s="336"/>
      <c r="O94" s="339"/>
      <c r="P94" s="342"/>
      <c r="Q94" s="317"/>
      <c r="R94" s="314"/>
      <c r="S94" s="317"/>
    </row>
    <row r="95" spans="1:20" s="244" customFormat="1" ht="15.75" customHeight="1" x14ac:dyDescent="0.25">
      <c r="A95" s="326"/>
      <c r="B95" s="351"/>
      <c r="C95" s="358"/>
      <c r="D95" s="333"/>
      <c r="E95" s="358"/>
      <c r="F95" s="245" t="s">
        <v>43</v>
      </c>
      <c r="G95" s="99">
        <v>6</v>
      </c>
      <c r="H95" s="100">
        <v>6</v>
      </c>
      <c r="I95" s="99">
        <v>6.5</v>
      </c>
      <c r="J95" s="99">
        <v>0</v>
      </c>
      <c r="K95" s="99">
        <v>8</v>
      </c>
      <c r="L95" s="99">
        <v>0</v>
      </c>
      <c r="M95" s="32">
        <f>G95*G93+H95*H93+I95*I93+J95*J93+K95*K93+L95*L93</f>
        <v>51</v>
      </c>
      <c r="N95" s="336"/>
      <c r="O95" s="339"/>
      <c r="P95" s="342"/>
      <c r="Q95" s="317"/>
      <c r="R95" s="314"/>
      <c r="S95" s="317"/>
    </row>
    <row r="96" spans="1:20" s="246" customFormat="1" ht="15.75" customHeight="1" x14ac:dyDescent="0.25">
      <c r="A96" s="326"/>
      <c r="B96" s="351"/>
      <c r="C96" s="358"/>
      <c r="D96" s="333"/>
      <c r="E96" s="358"/>
      <c r="F96" s="245" t="s">
        <v>44</v>
      </c>
      <c r="G96" s="99">
        <v>6</v>
      </c>
      <c r="H96" s="100">
        <v>6</v>
      </c>
      <c r="I96" s="99">
        <v>6.5</v>
      </c>
      <c r="J96" s="99">
        <v>0</v>
      </c>
      <c r="K96" s="99">
        <v>7</v>
      </c>
      <c r="L96" s="99">
        <v>0</v>
      </c>
      <c r="M96" s="32">
        <f>G96*G93+H96*H93+I96*I93+J96*J93+K96*K93+L96*L93</f>
        <v>50</v>
      </c>
      <c r="N96" s="336"/>
      <c r="O96" s="339"/>
      <c r="P96" s="342"/>
      <c r="Q96" s="317"/>
      <c r="R96" s="314"/>
      <c r="S96" s="317"/>
    </row>
    <row r="97" spans="1:20" s="244" customFormat="1" ht="15.75" customHeight="1" thickBot="1" x14ac:dyDescent="0.3">
      <c r="A97" s="327"/>
      <c r="B97" s="352"/>
      <c r="C97" s="359"/>
      <c r="D97" s="334"/>
      <c r="E97" s="359"/>
      <c r="F97" s="247" t="s">
        <v>41</v>
      </c>
      <c r="G97" s="319">
        <v>18.2</v>
      </c>
      <c r="H97" s="320"/>
      <c r="I97" s="319">
        <v>17.5</v>
      </c>
      <c r="J97" s="320"/>
      <c r="K97" s="319">
        <v>16.600000000000001</v>
      </c>
      <c r="L97" s="321"/>
      <c r="M97" s="73"/>
      <c r="N97" s="337"/>
      <c r="O97" s="340"/>
      <c r="P97" s="343"/>
      <c r="Q97" s="318"/>
      <c r="R97" s="315"/>
      <c r="S97" s="318"/>
    </row>
    <row r="98" spans="1:20" s="244" customFormat="1" ht="15.75" customHeight="1" x14ac:dyDescent="0.25">
      <c r="A98" s="325">
        <v>18</v>
      </c>
      <c r="B98" s="328" t="s">
        <v>123</v>
      </c>
      <c r="C98" s="353" t="s">
        <v>122</v>
      </c>
      <c r="D98" s="332" t="s">
        <v>121</v>
      </c>
      <c r="E98" s="331" t="s">
        <v>134</v>
      </c>
      <c r="F98" s="243" t="s">
        <v>40</v>
      </c>
      <c r="G98" s="101">
        <v>2</v>
      </c>
      <c r="H98" s="102">
        <v>3</v>
      </c>
      <c r="I98" s="101">
        <v>1</v>
      </c>
      <c r="J98" s="101">
        <v>2</v>
      </c>
      <c r="K98" s="101">
        <v>2</v>
      </c>
      <c r="L98" s="101">
        <v>2</v>
      </c>
      <c r="M98" s="162">
        <f>(G98+H98+I98+J98+K98+L98)*10</f>
        <v>120</v>
      </c>
      <c r="N98" s="335">
        <f>(M99+M100+M101)/3</f>
        <v>45.833333333333336</v>
      </c>
      <c r="O98" s="338">
        <f>SUM(G102:L102)</f>
        <v>62.7</v>
      </c>
      <c r="P98" s="341"/>
      <c r="Q98" s="316"/>
      <c r="R98" s="313">
        <f>N98-P98+Q98</f>
        <v>45.833333333333336</v>
      </c>
      <c r="S98" s="316">
        <f t="shared" ref="S98" si="19">R98*100/M98</f>
        <v>38.19444444444445</v>
      </c>
    </row>
    <row r="99" spans="1:20" s="244" customFormat="1" ht="15.75" customHeight="1" x14ac:dyDescent="0.25">
      <c r="A99" s="326"/>
      <c r="B99" s="329"/>
      <c r="C99" s="354"/>
      <c r="D99" s="333"/>
      <c r="E99" s="323"/>
      <c r="F99" s="245" t="s">
        <v>42</v>
      </c>
      <c r="G99" s="99">
        <v>0</v>
      </c>
      <c r="H99" s="100">
        <v>4</v>
      </c>
      <c r="I99" s="99">
        <v>7.5</v>
      </c>
      <c r="J99" s="99">
        <v>6</v>
      </c>
      <c r="K99" s="99">
        <v>7</v>
      </c>
      <c r="L99" s="99">
        <v>0</v>
      </c>
      <c r="M99" s="32">
        <f>G99*G98+H99*H98+I99*I98+J99*J98+K99*K98+L99*L98</f>
        <v>45.5</v>
      </c>
      <c r="N99" s="336"/>
      <c r="O99" s="339"/>
      <c r="P99" s="342"/>
      <c r="Q99" s="317"/>
      <c r="R99" s="314"/>
      <c r="S99" s="317"/>
    </row>
    <row r="100" spans="1:20" s="244" customFormat="1" ht="15.75" customHeight="1" x14ac:dyDescent="0.25">
      <c r="A100" s="326"/>
      <c r="B100" s="329"/>
      <c r="C100" s="354"/>
      <c r="D100" s="333"/>
      <c r="E100" s="323"/>
      <c r="F100" s="245" t="s">
        <v>43</v>
      </c>
      <c r="G100" s="99">
        <v>0</v>
      </c>
      <c r="H100" s="100">
        <v>4.5</v>
      </c>
      <c r="I100" s="99">
        <v>6.5</v>
      </c>
      <c r="J100" s="99">
        <v>6.5</v>
      </c>
      <c r="K100" s="99">
        <v>6</v>
      </c>
      <c r="L100" s="99">
        <v>0</v>
      </c>
      <c r="M100" s="32">
        <f>G100*G98+H100*H98+I100*I98+J100*J98+K100*K98+L100*L98</f>
        <v>45</v>
      </c>
      <c r="N100" s="336"/>
      <c r="O100" s="339"/>
      <c r="P100" s="342"/>
      <c r="Q100" s="317"/>
      <c r="R100" s="314"/>
      <c r="S100" s="317"/>
    </row>
    <row r="101" spans="1:20" s="246" customFormat="1" ht="15.75" customHeight="1" x14ac:dyDescent="0.25">
      <c r="A101" s="326"/>
      <c r="B101" s="329"/>
      <c r="C101" s="354"/>
      <c r="D101" s="333"/>
      <c r="E101" s="323"/>
      <c r="F101" s="245" t="s">
        <v>44</v>
      </c>
      <c r="G101" s="99">
        <v>0</v>
      </c>
      <c r="H101" s="100">
        <v>4</v>
      </c>
      <c r="I101" s="99">
        <v>7</v>
      </c>
      <c r="J101" s="99">
        <v>7</v>
      </c>
      <c r="K101" s="99">
        <v>7</v>
      </c>
      <c r="L101" s="99">
        <v>0</v>
      </c>
      <c r="M101" s="32">
        <f>G101*G98+H101*H98+I101*I98+J101*J98+K101*K98+L101*L98</f>
        <v>47</v>
      </c>
      <c r="N101" s="336"/>
      <c r="O101" s="339"/>
      <c r="P101" s="342"/>
      <c r="Q101" s="317"/>
      <c r="R101" s="314"/>
      <c r="S101" s="317"/>
      <c r="T101" s="244"/>
    </row>
    <row r="102" spans="1:20" s="244" customFormat="1" ht="15.75" customHeight="1" thickBot="1" x14ac:dyDescent="0.3">
      <c r="A102" s="327"/>
      <c r="B102" s="330"/>
      <c r="C102" s="355"/>
      <c r="D102" s="360"/>
      <c r="E102" s="361"/>
      <c r="F102" s="247" t="s">
        <v>41</v>
      </c>
      <c r="G102" s="319">
        <v>20.100000000000001</v>
      </c>
      <c r="H102" s="320"/>
      <c r="I102" s="319">
        <v>20.100000000000001</v>
      </c>
      <c r="J102" s="320"/>
      <c r="K102" s="319">
        <v>22.5</v>
      </c>
      <c r="L102" s="321"/>
      <c r="M102" s="73"/>
      <c r="N102" s="337"/>
      <c r="O102" s="340"/>
      <c r="P102" s="343"/>
      <c r="Q102" s="318"/>
      <c r="R102" s="315"/>
      <c r="S102" s="318"/>
    </row>
    <row r="103" spans="1:20" s="244" customFormat="1" ht="15.75" customHeight="1" x14ac:dyDescent="0.25">
      <c r="A103" s="325">
        <v>19</v>
      </c>
      <c r="B103" s="328" t="s">
        <v>101</v>
      </c>
      <c r="C103" s="353" t="s">
        <v>102</v>
      </c>
      <c r="D103" s="332" t="s">
        <v>62</v>
      </c>
      <c r="E103" s="365" t="s">
        <v>135</v>
      </c>
      <c r="F103" s="243" t="s">
        <v>40</v>
      </c>
      <c r="G103" s="101">
        <v>2</v>
      </c>
      <c r="H103" s="102">
        <v>1</v>
      </c>
      <c r="I103" s="101">
        <v>1</v>
      </c>
      <c r="J103" s="101">
        <v>2</v>
      </c>
      <c r="K103" s="101">
        <v>1</v>
      </c>
      <c r="L103" s="101">
        <v>2</v>
      </c>
      <c r="M103" s="162">
        <f>(G103+H103+I103+J103+K103+L103)*10</f>
        <v>90</v>
      </c>
      <c r="N103" s="335">
        <f>(M104+M105+M106)/3</f>
        <v>45.833333333333336</v>
      </c>
      <c r="O103" s="338">
        <f>SUM(G107:L107)</f>
        <v>68.7</v>
      </c>
      <c r="P103" s="341">
        <f>69-66</f>
        <v>3</v>
      </c>
      <c r="Q103" s="316"/>
      <c r="R103" s="313">
        <f>N103-P103+Q103</f>
        <v>42.833333333333336</v>
      </c>
      <c r="S103" s="316">
        <f t="shared" ref="S103" si="20">R103*100/M103</f>
        <v>47.592592592592602</v>
      </c>
    </row>
    <row r="104" spans="1:20" s="244" customFormat="1" ht="15.75" customHeight="1" x14ac:dyDescent="0.25">
      <c r="A104" s="326"/>
      <c r="B104" s="329"/>
      <c r="C104" s="354"/>
      <c r="D104" s="333"/>
      <c r="E104" s="363"/>
      <c r="F104" s="245" t="s">
        <v>42</v>
      </c>
      <c r="G104" s="99">
        <v>7</v>
      </c>
      <c r="H104" s="100">
        <v>7.5</v>
      </c>
      <c r="I104" s="99">
        <v>6.5</v>
      </c>
      <c r="J104" s="99">
        <v>0</v>
      </c>
      <c r="K104" s="99">
        <v>7.5</v>
      </c>
      <c r="L104" s="99">
        <v>6</v>
      </c>
      <c r="M104" s="32">
        <f>G104*G103+H104*H103+I104*I103+J104*J103+K104*K103+L104*L103</f>
        <v>47.5</v>
      </c>
      <c r="N104" s="336"/>
      <c r="O104" s="339"/>
      <c r="P104" s="342"/>
      <c r="Q104" s="317"/>
      <c r="R104" s="314"/>
      <c r="S104" s="317"/>
    </row>
    <row r="105" spans="1:20" s="244" customFormat="1" ht="15.75" customHeight="1" x14ac:dyDescent="0.25">
      <c r="A105" s="326"/>
      <c r="B105" s="329"/>
      <c r="C105" s="354"/>
      <c r="D105" s="333"/>
      <c r="E105" s="363"/>
      <c r="F105" s="245" t="s">
        <v>43</v>
      </c>
      <c r="G105" s="99">
        <v>5</v>
      </c>
      <c r="H105" s="100">
        <v>6.5</v>
      </c>
      <c r="I105" s="99">
        <v>6</v>
      </c>
      <c r="J105" s="99">
        <v>0</v>
      </c>
      <c r="K105" s="99">
        <v>7</v>
      </c>
      <c r="L105" s="99">
        <v>6</v>
      </c>
      <c r="M105" s="32">
        <f>G105*G103+H105*H103+I105*I103+J105*J103+K105*K103+L105*L103</f>
        <v>41.5</v>
      </c>
      <c r="N105" s="336"/>
      <c r="O105" s="339"/>
      <c r="P105" s="342"/>
      <c r="Q105" s="317"/>
      <c r="R105" s="314"/>
      <c r="S105" s="317"/>
    </row>
    <row r="106" spans="1:20" s="246" customFormat="1" ht="15.75" customHeight="1" x14ac:dyDescent="0.25">
      <c r="A106" s="326"/>
      <c r="B106" s="329"/>
      <c r="C106" s="354"/>
      <c r="D106" s="333"/>
      <c r="E106" s="363"/>
      <c r="F106" s="245" t="s">
        <v>44</v>
      </c>
      <c r="G106" s="99">
        <v>7.5</v>
      </c>
      <c r="H106" s="100">
        <v>7</v>
      </c>
      <c r="I106" s="99">
        <v>6.5</v>
      </c>
      <c r="J106" s="99">
        <v>0</v>
      </c>
      <c r="K106" s="99">
        <v>8</v>
      </c>
      <c r="L106" s="99">
        <v>6</v>
      </c>
      <c r="M106" s="32">
        <f>G106*G103+H106*H103+I106*I103+J106*J103+K106*K103+L106*L103</f>
        <v>48.5</v>
      </c>
      <c r="N106" s="336"/>
      <c r="O106" s="339"/>
      <c r="P106" s="342"/>
      <c r="Q106" s="317"/>
      <c r="R106" s="314"/>
      <c r="S106" s="317"/>
      <c r="T106" s="244"/>
    </row>
    <row r="107" spans="1:20" s="244" customFormat="1" ht="15.75" customHeight="1" thickBot="1" x14ac:dyDescent="0.3">
      <c r="A107" s="327"/>
      <c r="B107" s="330"/>
      <c r="C107" s="355"/>
      <c r="D107" s="334"/>
      <c r="E107" s="366"/>
      <c r="F107" s="247" t="s">
        <v>41</v>
      </c>
      <c r="G107" s="319">
        <v>20.100000000000001</v>
      </c>
      <c r="H107" s="320"/>
      <c r="I107" s="319">
        <v>27.8</v>
      </c>
      <c r="J107" s="320"/>
      <c r="K107" s="319">
        <v>20.8</v>
      </c>
      <c r="L107" s="321"/>
      <c r="M107" s="73"/>
      <c r="N107" s="337"/>
      <c r="O107" s="340"/>
      <c r="P107" s="343"/>
      <c r="Q107" s="318"/>
      <c r="R107" s="315"/>
      <c r="S107" s="318"/>
    </row>
    <row r="108" spans="1:20" s="244" customFormat="1" ht="15.75" customHeight="1" x14ac:dyDescent="0.25">
      <c r="A108" s="325">
        <v>20</v>
      </c>
      <c r="B108" s="350" t="s">
        <v>111</v>
      </c>
      <c r="C108" s="353" t="s">
        <v>144</v>
      </c>
      <c r="D108" s="332" t="s">
        <v>63</v>
      </c>
      <c r="E108" s="322" t="s">
        <v>133</v>
      </c>
      <c r="F108" s="243" t="s">
        <v>40</v>
      </c>
      <c r="G108" s="101">
        <v>2</v>
      </c>
      <c r="H108" s="102">
        <v>2</v>
      </c>
      <c r="I108" s="101">
        <v>1</v>
      </c>
      <c r="J108" s="101">
        <v>1</v>
      </c>
      <c r="K108" s="101">
        <v>2</v>
      </c>
      <c r="L108" s="101">
        <v>2</v>
      </c>
      <c r="M108" s="162">
        <f>(G108+H108+I108+J108+K108+L108)*10</f>
        <v>100</v>
      </c>
      <c r="N108" s="335">
        <f>(M109+M110+M111)/3</f>
        <v>37.5</v>
      </c>
      <c r="O108" s="338">
        <f>SUM(G112:L112)</f>
        <v>60.900000000000006</v>
      </c>
      <c r="P108" s="341"/>
      <c r="Q108" s="316"/>
      <c r="R108" s="313">
        <f>N108-P108+Q108</f>
        <v>37.5</v>
      </c>
      <c r="S108" s="316">
        <f t="shared" ref="S108" si="21">R108*100/M108</f>
        <v>37.5</v>
      </c>
    </row>
    <row r="109" spans="1:20" s="244" customFormat="1" ht="15.75" customHeight="1" x14ac:dyDescent="0.25">
      <c r="A109" s="326"/>
      <c r="B109" s="351"/>
      <c r="C109" s="354"/>
      <c r="D109" s="333"/>
      <c r="E109" s="323"/>
      <c r="F109" s="245" t="s">
        <v>42</v>
      </c>
      <c r="G109" s="99">
        <v>5.5</v>
      </c>
      <c r="H109" s="100">
        <v>0</v>
      </c>
      <c r="I109" s="99">
        <v>7</v>
      </c>
      <c r="J109" s="99">
        <v>4.5</v>
      </c>
      <c r="K109" s="99">
        <v>5.5</v>
      </c>
      <c r="L109" s="99">
        <v>0</v>
      </c>
      <c r="M109" s="32">
        <f>G109*G108+H109*H108+I109*I108+J109*J108+K109*K108+L109*L108</f>
        <v>33.5</v>
      </c>
      <c r="N109" s="336"/>
      <c r="O109" s="339"/>
      <c r="P109" s="342"/>
      <c r="Q109" s="317"/>
      <c r="R109" s="314"/>
      <c r="S109" s="317"/>
    </row>
    <row r="110" spans="1:20" s="244" customFormat="1" ht="15.75" customHeight="1" x14ac:dyDescent="0.25">
      <c r="A110" s="326"/>
      <c r="B110" s="351"/>
      <c r="C110" s="354"/>
      <c r="D110" s="333"/>
      <c r="E110" s="323"/>
      <c r="F110" s="245" t="s">
        <v>43</v>
      </c>
      <c r="G110" s="99">
        <v>7</v>
      </c>
      <c r="H110" s="100">
        <v>0</v>
      </c>
      <c r="I110" s="99">
        <v>6.5</v>
      </c>
      <c r="J110" s="99">
        <v>6</v>
      </c>
      <c r="K110" s="99">
        <v>6</v>
      </c>
      <c r="L110" s="99">
        <v>0</v>
      </c>
      <c r="M110" s="32">
        <f>G110*G108+H110*H108+I110*I108+J110*J108+K110*K108+L110*L108</f>
        <v>38.5</v>
      </c>
      <c r="N110" s="336"/>
      <c r="O110" s="339"/>
      <c r="P110" s="342"/>
      <c r="Q110" s="317"/>
      <c r="R110" s="314"/>
      <c r="S110" s="317"/>
    </row>
    <row r="111" spans="1:20" s="246" customFormat="1" ht="15.75" customHeight="1" x14ac:dyDescent="0.25">
      <c r="A111" s="326"/>
      <c r="B111" s="351"/>
      <c r="C111" s="354"/>
      <c r="D111" s="333"/>
      <c r="E111" s="323"/>
      <c r="F111" s="245" t="s">
        <v>44</v>
      </c>
      <c r="G111" s="99">
        <v>7.5</v>
      </c>
      <c r="H111" s="100">
        <v>0</v>
      </c>
      <c r="I111" s="99">
        <v>6.5</v>
      </c>
      <c r="J111" s="99">
        <v>6</v>
      </c>
      <c r="K111" s="99">
        <v>6.5</v>
      </c>
      <c r="L111" s="99">
        <v>0</v>
      </c>
      <c r="M111" s="32">
        <f>G111*G108+H111*H108+I111*I108+J111*J108+K111*K108+L111*L108</f>
        <v>40.5</v>
      </c>
      <c r="N111" s="336"/>
      <c r="O111" s="339"/>
      <c r="P111" s="342"/>
      <c r="Q111" s="317"/>
      <c r="R111" s="314"/>
      <c r="S111" s="317"/>
      <c r="T111" s="244"/>
    </row>
    <row r="112" spans="1:20" s="244" customFormat="1" ht="15.75" customHeight="1" thickBot="1" x14ac:dyDescent="0.3">
      <c r="A112" s="327"/>
      <c r="B112" s="352"/>
      <c r="C112" s="355"/>
      <c r="D112" s="360"/>
      <c r="E112" s="361"/>
      <c r="F112" s="247" t="s">
        <v>41</v>
      </c>
      <c r="G112" s="319">
        <v>21.5</v>
      </c>
      <c r="H112" s="320"/>
      <c r="I112" s="319">
        <v>20.6</v>
      </c>
      <c r="J112" s="320"/>
      <c r="K112" s="319">
        <v>18.8</v>
      </c>
      <c r="L112" s="321"/>
      <c r="M112" s="73"/>
      <c r="N112" s="337"/>
      <c r="O112" s="340"/>
      <c r="P112" s="343"/>
      <c r="Q112" s="318"/>
      <c r="R112" s="315"/>
      <c r="S112" s="318"/>
    </row>
    <row r="113" spans="1:20" s="244" customFormat="1" ht="15.75" customHeight="1" x14ac:dyDescent="0.25">
      <c r="A113" s="325">
        <v>21</v>
      </c>
      <c r="B113" s="328" t="s">
        <v>109</v>
      </c>
      <c r="C113" s="331" t="s">
        <v>110</v>
      </c>
      <c r="D113" s="356" t="s">
        <v>56</v>
      </c>
      <c r="E113" s="362" t="s">
        <v>146</v>
      </c>
      <c r="F113" s="243" t="s">
        <v>40</v>
      </c>
      <c r="G113" s="101">
        <v>2</v>
      </c>
      <c r="H113" s="102">
        <v>2</v>
      </c>
      <c r="I113" s="101">
        <v>3</v>
      </c>
      <c r="J113" s="101">
        <v>2</v>
      </c>
      <c r="K113" s="101">
        <v>3</v>
      </c>
      <c r="L113" s="101">
        <v>3</v>
      </c>
      <c r="M113" s="162">
        <f>(G113+H113+I113+J113+K113+L113)*10</f>
        <v>150</v>
      </c>
      <c r="N113" s="335">
        <f>(M114+M115+M116)/3</f>
        <v>35.5</v>
      </c>
      <c r="O113" s="338">
        <f>SUM(G117:L117)</f>
        <v>58.1</v>
      </c>
      <c r="P113" s="341"/>
      <c r="Q113" s="316"/>
      <c r="R113" s="313">
        <f>N113-P113+Q113</f>
        <v>35.5</v>
      </c>
      <c r="S113" s="316">
        <f t="shared" ref="S113" si="22">R113*100/M113</f>
        <v>23.666666666666668</v>
      </c>
    </row>
    <row r="114" spans="1:20" s="244" customFormat="1" ht="15.75" customHeight="1" x14ac:dyDescent="0.25">
      <c r="A114" s="326"/>
      <c r="B114" s="329"/>
      <c r="C114" s="323"/>
      <c r="D114" s="333"/>
      <c r="E114" s="363"/>
      <c r="F114" s="245" t="s">
        <v>42</v>
      </c>
      <c r="G114" s="99">
        <v>7.5</v>
      </c>
      <c r="H114" s="100">
        <v>0</v>
      </c>
      <c r="I114" s="99">
        <v>0</v>
      </c>
      <c r="J114" s="99">
        <v>0</v>
      </c>
      <c r="K114" s="99">
        <v>7</v>
      </c>
      <c r="L114" s="99">
        <v>0</v>
      </c>
      <c r="M114" s="32">
        <f>G114*G113+H114*H113+I114*I113+J114*J113+K114*K113+L114*L113</f>
        <v>36</v>
      </c>
      <c r="N114" s="336"/>
      <c r="O114" s="339"/>
      <c r="P114" s="342"/>
      <c r="Q114" s="317"/>
      <c r="R114" s="314"/>
      <c r="S114" s="317"/>
    </row>
    <row r="115" spans="1:20" s="244" customFormat="1" ht="15.75" customHeight="1" x14ac:dyDescent="0.25">
      <c r="A115" s="326"/>
      <c r="B115" s="329"/>
      <c r="C115" s="323"/>
      <c r="D115" s="333"/>
      <c r="E115" s="363"/>
      <c r="F115" s="245" t="s">
        <v>43</v>
      </c>
      <c r="G115" s="99">
        <v>8</v>
      </c>
      <c r="H115" s="100">
        <v>0</v>
      </c>
      <c r="I115" s="99">
        <v>0</v>
      </c>
      <c r="J115" s="99">
        <v>0</v>
      </c>
      <c r="K115" s="99">
        <v>6</v>
      </c>
      <c r="L115" s="99">
        <v>0</v>
      </c>
      <c r="M115" s="32">
        <f>G115*G113+H115*H113+I115*I113+J115*J113+K115*K113+L115*L113</f>
        <v>34</v>
      </c>
      <c r="N115" s="336"/>
      <c r="O115" s="339"/>
      <c r="P115" s="342"/>
      <c r="Q115" s="317"/>
      <c r="R115" s="314"/>
      <c r="S115" s="317"/>
    </row>
    <row r="116" spans="1:20" s="246" customFormat="1" ht="15.75" customHeight="1" x14ac:dyDescent="0.25">
      <c r="A116" s="326"/>
      <c r="B116" s="329"/>
      <c r="C116" s="323"/>
      <c r="D116" s="333"/>
      <c r="E116" s="363"/>
      <c r="F116" s="245" t="s">
        <v>44</v>
      </c>
      <c r="G116" s="99">
        <v>8.5</v>
      </c>
      <c r="H116" s="100">
        <v>0</v>
      </c>
      <c r="I116" s="99">
        <v>0</v>
      </c>
      <c r="J116" s="99">
        <v>0</v>
      </c>
      <c r="K116" s="99">
        <v>6.5</v>
      </c>
      <c r="L116" s="99">
        <v>0</v>
      </c>
      <c r="M116" s="32">
        <f>G116*G113+H116*H113+I116*I113+J116*J113+K116*K113+L116*L113</f>
        <v>36.5</v>
      </c>
      <c r="N116" s="336"/>
      <c r="O116" s="339"/>
      <c r="P116" s="342"/>
      <c r="Q116" s="317"/>
      <c r="R116" s="314"/>
      <c r="S116" s="317"/>
      <c r="T116" s="244"/>
    </row>
    <row r="117" spans="1:20" s="244" customFormat="1" ht="15.75" customHeight="1" thickBot="1" x14ac:dyDescent="0.3">
      <c r="A117" s="327"/>
      <c r="B117" s="330"/>
      <c r="C117" s="324"/>
      <c r="D117" s="360"/>
      <c r="E117" s="364"/>
      <c r="F117" s="247" t="s">
        <v>41</v>
      </c>
      <c r="G117" s="319">
        <v>19.100000000000001</v>
      </c>
      <c r="H117" s="320"/>
      <c r="I117" s="319">
        <v>18.5</v>
      </c>
      <c r="J117" s="320"/>
      <c r="K117" s="319">
        <v>20.5</v>
      </c>
      <c r="L117" s="321"/>
      <c r="M117" s="73"/>
      <c r="N117" s="337"/>
      <c r="O117" s="340"/>
      <c r="P117" s="343"/>
      <c r="Q117" s="318"/>
      <c r="R117" s="315"/>
      <c r="S117" s="318"/>
    </row>
    <row r="118" spans="1:20" s="244" customFormat="1" ht="15.75" customHeight="1" x14ac:dyDescent="0.25">
      <c r="A118" s="325">
        <v>22</v>
      </c>
      <c r="B118" s="328" t="s">
        <v>74</v>
      </c>
      <c r="C118" s="356" t="s">
        <v>75</v>
      </c>
      <c r="D118" s="356" t="s">
        <v>64</v>
      </c>
      <c r="E118" s="331" t="s">
        <v>148</v>
      </c>
      <c r="F118" s="243" t="s">
        <v>40</v>
      </c>
      <c r="G118" s="101">
        <v>3</v>
      </c>
      <c r="H118" s="102">
        <v>1</v>
      </c>
      <c r="I118" s="101">
        <v>3</v>
      </c>
      <c r="J118" s="101">
        <v>2</v>
      </c>
      <c r="K118" s="101">
        <v>3</v>
      </c>
      <c r="L118" s="101">
        <v>3</v>
      </c>
      <c r="M118" s="162">
        <f>(G118+H118+I118+J118+K118+L118)*10</f>
        <v>150</v>
      </c>
      <c r="N118" s="335">
        <f>(M119+M120+M121)/3</f>
        <v>26.666666666666668</v>
      </c>
      <c r="O118" s="338">
        <f>SUM(G122:L122)</f>
        <v>59.8</v>
      </c>
      <c r="P118" s="341"/>
      <c r="Q118" s="316"/>
      <c r="R118" s="313">
        <f>N118-P118+Q118</f>
        <v>26.666666666666668</v>
      </c>
      <c r="S118" s="316">
        <f t="shared" ref="S118" si="23">R118*100/M118</f>
        <v>17.777777777777779</v>
      </c>
    </row>
    <row r="119" spans="1:20" s="244" customFormat="1" ht="15.75" customHeight="1" x14ac:dyDescent="0.25">
      <c r="A119" s="326"/>
      <c r="B119" s="329"/>
      <c r="C119" s="333"/>
      <c r="D119" s="333"/>
      <c r="E119" s="323"/>
      <c r="F119" s="245" t="s">
        <v>42</v>
      </c>
      <c r="G119" s="99">
        <v>0</v>
      </c>
      <c r="H119" s="100">
        <v>0</v>
      </c>
      <c r="I119" s="99">
        <v>0</v>
      </c>
      <c r="J119" s="99">
        <v>7</v>
      </c>
      <c r="K119" s="99">
        <v>5.5</v>
      </c>
      <c r="L119" s="99">
        <v>0</v>
      </c>
      <c r="M119" s="32">
        <f>G119*G118+H119*H118+I119*I118+J119*J118+K119*K118+L119*L118</f>
        <v>30.5</v>
      </c>
      <c r="N119" s="336"/>
      <c r="O119" s="339"/>
      <c r="P119" s="342"/>
      <c r="Q119" s="317"/>
      <c r="R119" s="314"/>
      <c r="S119" s="317"/>
    </row>
    <row r="120" spans="1:20" s="244" customFormat="1" ht="15.75" customHeight="1" x14ac:dyDescent="0.25">
      <c r="A120" s="326"/>
      <c r="B120" s="329"/>
      <c r="C120" s="333"/>
      <c r="D120" s="333"/>
      <c r="E120" s="323"/>
      <c r="F120" s="245" t="s">
        <v>43</v>
      </c>
      <c r="G120" s="99">
        <v>0</v>
      </c>
      <c r="H120" s="100">
        <v>0</v>
      </c>
      <c r="I120" s="99">
        <v>0</v>
      </c>
      <c r="J120" s="99">
        <v>6</v>
      </c>
      <c r="K120" s="99">
        <v>5.5</v>
      </c>
      <c r="L120" s="99">
        <v>0</v>
      </c>
      <c r="M120" s="32">
        <f>G120*G118+H120*H118+I120*I118+J120*J118+K120*K118+L120*L118</f>
        <v>28.5</v>
      </c>
      <c r="N120" s="336"/>
      <c r="O120" s="339"/>
      <c r="P120" s="342"/>
      <c r="Q120" s="317"/>
      <c r="R120" s="314"/>
      <c r="S120" s="317"/>
    </row>
    <row r="121" spans="1:20" s="246" customFormat="1" ht="15.75" customHeight="1" x14ac:dyDescent="0.25">
      <c r="A121" s="326"/>
      <c r="B121" s="329"/>
      <c r="C121" s="333"/>
      <c r="D121" s="333"/>
      <c r="E121" s="323"/>
      <c r="F121" s="245" t="s">
        <v>44</v>
      </c>
      <c r="G121" s="99">
        <v>0</v>
      </c>
      <c r="H121" s="100">
        <v>0</v>
      </c>
      <c r="I121" s="99">
        <v>0</v>
      </c>
      <c r="J121" s="99">
        <v>4.5</v>
      </c>
      <c r="K121" s="99">
        <v>4</v>
      </c>
      <c r="L121" s="99">
        <v>0</v>
      </c>
      <c r="M121" s="32">
        <f>G121*G118+H121*H118+I121*I118+J121*J118+K121*K118+L121*L118</f>
        <v>21</v>
      </c>
      <c r="N121" s="336"/>
      <c r="O121" s="339"/>
      <c r="P121" s="342"/>
      <c r="Q121" s="317"/>
      <c r="R121" s="314"/>
      <c r="S121" s="317"/>
      <c r="T121" s="244"/>
    </row>
    <row r="122" spans="1:20" s="244" customFormat="1" ht="15.75" customHeight="1" thickBot="1" x14ac:dyDescent="0.3">
      <c r="A122" s="327"/>
      <c r="B122" s="330"/>
      <c r="C122" s="334"/>
      <c r="D122" s="334"/>
      <c r="E122" s="324"/>
      <c r="F122" s="247" t="s">
        <v>41</v>
      </c>
      <c r="G122" s="319">
        <v>19.600000000000001</v>
      </c>
      <c r="H122" s="320"/>
      <c r="I122" s="319">
        <v>19.399999999999999</v>
      </c>
      <c r="J122" s="320"/>
      <c r="K122" s="319">
        <v>20.8</v>
      </c>
      <c r="L122" s="321"/>
      <c r="M122" s="73"/>
      <c r="N122" s="337"/>
      <c r="O122" s="340"/>
      <c r="P122" s="343"/>
      <c r="Q122" s="318"/>
      <c r="R122" s="315"/>
      <c r="S122" s="318"/>
    </row>
    <row r="123" spans="1:20" s="244" customFormat="1" ht="15.75" customHeight="1" x14ac:dyDescent="0.25">
      <c r="A123" s="325">
        <v>23</v>
      </c>
      <c r="B123" s="328" t="s">
        <v>65</v>
      </c>
      <c r="C123" s="353" t="s">
        <v>66</v>
      </c>
      <c r="D123" s="356" t="s">
        <v>55</v>
      </c>
      <c r="E123" s="378" t="s">
        <v>154</v>
      </c>
      <c r="F123" s="243" t="s">
        <v>40</v>
      </c>
      <c r="G123" s="101">
        <v>1</v>
      </c>
      <c r="H123" s="102">
        <v>2</v>
      </c>
      <c r="I123" s="101">
        <v>1</v>
      </c>
      <c r="J123" s="101">
        <v>2</v>
      </c>
      <c r="K123" s="101">
        <v>1</v>
      </c>
      <c r="L123" s="101">
        <v>1</v>
      </c>
      <c r="M123" s="162">
        <f>(G123+H123+I123+J123+K123+L123)*10</f>
        <v>80</v>
      </c>
      <c r="N123" s="335">
        <f>(M124+M125+M126)/3</f>
        <v>23.166666666666668</v>
      </c>
      <c r="O123" s="338">
        <f>SUM(G127:L127)</f>
        <v>59.5</v>
      </c>
      <c r="P123" s="341"/>
      <c r="Q123" s="316"/>
      <c r="R123" s="313">
        <f>N123-P123+Q123</f>
        <v>23.166666666666668</v>
      </c>
      <c r="S123" s="380">
        <f>R123*100/M123</f>
        <v>28.958333333333336</v>
      </c>
    </row>
    <row r="124" spans="1:20" s="244" customFormat="1" ht="15.75" customHeight="1" x14ac:dyDescent="0.25">
      <c r="A124" s="326"/>
      <c r="B124" s="329"/>
      <c r="C124" s="354"/>
      <c r="D124" s="333"/>
      <c r="E124" s="376"/>
      <c r="F124" s="245" t="s">
        <v>42</v>
      </c>
      <c r="G124" s="99">
        <v>7.5</v>
      </c>
      <c r="H124" s="100">
        <v>0</v>
      </c>
      <c r="I124" s="99">
        <v>8</v>
      </c>
      <c r="J124" s="99">
        <v>0</v>
      </c>
      <c r="K124" s="99">
        <v>7</v>
      </c>
      <c r="L124" s="99">
        <v>0</v>
      </c>
      <c r="M124" s="32">
        <f>G124*G123+H124*H123+I124*I123+J124*J123+K124*K123+L124*L123</f>
        <v>22.5</v>
      </c>
      <c r="N124" s="336"/>
      <c r="O124" s="339"/>
      <c r="P124" s="342"/>
      <c r="Q124" s="317"/>
      <c r="R124" s="314"/>
      <c r="S124" s="381"/>
    </row>
    <row r="125" spans="1:20" s="244" customFormat="1" ht="15.75" customHeight="1" x14ac:dyDescent="0.25">
      <c r="A125" s="326"/>
      <c r="B125" s="329"/>
      <c r="C125" s="354"/>
      <c r="D125" s="333"/>
      <c r="E125" s="376"/>
      <c r="F125" s="245" t="s">
        <v>43</v>
      </c>
      <c r="G125" s="99">
        <v>7.5</v>
      </c>
      <c r="H125" s="100">
        <v>0</v>
      </c>
      <c r="I125" s="99">
        <v>8</v>
      </c>
      <c r="J125" s="99">
        <v>0</v>
      </c>
      <c r="K125" s="99">
        <v>7.5</v>
      </c>
      <c r="L125" s="99">
        <v>0</v>
      </c>
      <c r="M125" s="32">
        <f>G125*G123+H125*H123+I125*I123+J125*J123+K125*K123+L125*L123</f>
        <v>23</v>
      </c>
      <c r="N125" s="336"/>
      <c r="O125" s="339"/>
      <c r="P125" s="342"/>
      <c r="Q125" s="317"/>
      <c r="R125" s="314"/>
      <c r="S125" s="381"/>
    </row>
    <row r="126" spans="1:20" s="246" customFormat="1" ht="15.75" customHeight="1" x14ac:dyDescent="0.25">
      <c r="A126" s="326"/>
      <c r="B126" s="329"/>
      <c r="C126" s="354"/>
      <c r="D126" s="333"/>
      <c r="E126" s="376"/>
      <c r="F126" s="245" t="s">
        <v>44</v>
      </c>
      <c r="G126" s="99">
        <v>8</v>
      </c>
      <c r="H126" s="100">
        <v>0</v>
      </c>
      <c r="I126" s="99">
        <v>8.5</v>
      </c>
      <c r="J126" s="99">
        <v>0</v>
      </c>
      <c r="K126" s="99">
        <v>7.5</v>
      </c>
      <c r="L126" s="99">
        <v>0</v>
      </c>
      <c r="M126" s="32">
        <f>G126*G123+H126*H123+I126*I123+J126*J123+K126*K123+L126*L123</f>
        <v>24</v>
      </c>
      <c r="N126" s="336"/>
      <c r="O126" s="339"/>
      <c r="P126" s="342"/>
      <c r="Q126" s="317"/>
      <c r="R126" s="314"/>
      <c r="S126" s="381"/>
      <c r="T126" s="244"/>
    </row>
    <row r="127" spans="1:20" s="244" customFormat="1" ht="15.75" customHeight="1" thickBot="1" x14ac:dyDescent="0.3">
      <c r="A127" s="327"/>
      <c r="B127" s="330"/>
      <c r="C127" s="355"/>
      <c r="D127" s="360"/>
      <c r="E127" s="379"/>
      <c r="F127" s="247" t="s">
        <v>41</v>
      </c>
      <c r="G127" s="319">
        <v>19.399999999999999</v>
      </c>
      <c r="H127" s="320"/>
      <c r="I127" s="319">
        <v>20.9</v>
      </c>
      <c r="J127" s="320"/>
      <c r="K127" s="319">
        <v>19.2</v>
      </c>
      <c r="L127" s="321"/>
      <c r="M127" s="73"/>
      <c r="N127" s="337"/>
      <c r="O127" s="340"/>
      <c r="P127" s="343"/>
      <c r="Q127" s="318"/>
      <c r="R127" s="315"/>
      <c r="S127" s="382"/>
    </row>
    <row r="128" spans="1:20" s="244" customFormat="1" ht="15.75" customHeight="1" x14ac:dyDescent="0.25">
      <c r="A128" s="325">
        <v>24</v>
      </c>
      <c r="B128" s="328" t="s">
        <v>114</v>
      </c>
      <c r="C128" s="331" t="s">
        <v>113</v>
      </c>
      <c r="D128" s="356" t="s">
        <v>112</v>
      </c>
      <c r="E128" s="331" t="s">
        <v>151</v>
      </c>
      <c r="F128" s="243" t="s">
        <v>40</v>
      </c>
      <c r="G128" s="101">
        <v>3</v>
      </c>
      <c r="H128" s="102">
        <v>2</v>
      </c>
      <c r="I128" s="101">
        <v>2</v>
      </c>
      <c r="J128" s="101">
        <v>1</v>
      </c>
      <c r="K128" s="101">
        <v>2</v>
      </c>
      <c r="L128" s="101">
        <v>2</v>
      </c>
      <c r="M128" s="162">
        <f>(G128+H128+I128+J128+K128+L128)*10</f>
        <v>120</v>
      </c>
      <c r="N128" s="335">
        <f>(M129+M130+M131)/3</f>
        <v>0</v>
      </c>
      <c r="O128" s="338">
        <f>SUM(G132:L132)</f>
        <v>70.900000000000006</v>
      </c>
      <c r="P128" s="341">
        <f>71-66</f>
        <v>5</v>
      </c>
      <c r="Q128" s="316"/>
      <c r="R128" s="313">
        <f t="shared" ref="R128" si="24">N128-P128+Q128</f>
        <v>-5</v>
      </c>
      <c r="S128" s="316">
        <f t="shared" ref="S128" si="25">R128*100/M128</f>
        <v>-4.166666666666667</v>
      </c>
    </row>
    <row r="129" spans="1:20" s="244" customFormat="1" ht="15.75" customHeight="1" x14ac:dyDescent="0.25">
      <c r="A129" s="326"/>
      <c r="B129" s="329"/>
      <c r="C129" s="323"/>
      <c r="D129" s="333"/>
      <c r="E129" s="323"/>
      <c r="F129" s="245" t="s">
        <v>42</v>
      </c>
      <c r="G129" s="99">
        <v>0</v>
      </c>
      <c r="H129" s="100">
        <v>0</v>
      </c>
      <c r="I129" s="99">
        <v>0</v>
      </c>
      <c r="J129" s="99">
        <v>0</v>
      </c>
      <c r="K129" s="99">
        <v>0</v>
      </c>
      <c r="L129" s="99">
        <v>0</v>
      </c>
      <c r="M129" s="32">
        <f>G129*G128+H129*H128+I129*I128+J129*J128+K129*K128+L129*L128</f>
        <v>0</v>
      </c>
      <c r="N129" s="336"/>
      <c r="O129" s="339"/>
      <c r="P129" s="342"/>
      <c r="Q129" s="317"/>
      <c r="R129" s="314"/>
      <c r="S129" s="317"/>
    </row>
    <row r="130" spans="1:20" s="244" customFormat="1" ht="15.75" customHeight="1" x14ac:dyDescent="0.25">
      <c r="A130" s="326"/>
      <c r="B130" s="329"/>
      <c r="C130" s="323"/>
      <c r="D130" s="333"/>
      <c r="E130" s="323"/>
      <c r="F130" s="245" t="s">
        <v>43</v>
      </c>
      <c r="G130" s="99">
        <v>0</v>
      </c>
      <c r="H130" s="100">
        <v>0</v>
      </c>
      <c r="I130" s="99">
        <v>0</v>
      </c>
      <c r="J130" s="99">
        <v>0</v>
      </c>
      <c r="K130" s="99">
        <v>0</v>
      </c>
      <c r="L130" s="99">
        <v>0</v>
      </c>
      <c r="M130" s="32">
        <f>G130*G128+H130*H128+I130*I128+J130*J128+K130*K128+L130*L128</f>
        <v>0</v>
      </c>
      <c r="N130" s="336"/>
      <c r="O130" s="339"/>
      <c r="P130" s="342"/>
      <c r="Q130" s="317"/>
      <c r="R130" s="314"/>
      <c r="S130" s="317"/>
    </row>
    <row r="131" spans="1:20" s="246" customFormat="1" ht="15.75" customHeight="1" x14ac:dyDescent="0.25">
      <c r="A131" s="326"/>
      <c r="B131" s="329"/>
      <c r="C131" s="323"/>
      <c r="D131" s="333"/>
      <c r="E131" s="323"/>
      <c r="F131" s="245" t="s">
        <v>44</v>
      </c>
      <c r="G131" s="99">
        <v>0</v>
      </c>
      <c r="H131" s="100">
        <v>0</v>
      </c>
      <c r="I131" s="99">
        <v>0</v>
      </c>
      <c r="J131" s="99">
        <v>0</v>
      </c>
      <c r="K131" s="99">
        <v>0</v>
      </c>
      <c r="L131" s="99">
        <v>0</v>
      </c>
      <c r="M131" s="32">
        <f>G131*G128+H131*H128+I131*I128+J131*J128+K131*K128+L131*L128</f>
        <v>0</v>
      </c>
      <c r="N131" s="336"/>
      <c r="O131" s="339"/>
      <c r="P131" s="342"/>
      <c r="Q131" s="317"/>
      <c r="R131" s="314"/>
      <c r="S131" s="317"/>
      <c r="T131" s="244"/>
    </row>
    <row r="132" spans="1:20" s="244" customFormat="1" ht="15.75" customHeight="1" thickBot="1" x14ac:dyDescent="0.3">
      <c r="A132" s="327"/>
      <c r="B132" s="330"/>
      <c r="C132" s="324"/>
      <c r="D132" s="334"/>
      <c r="E132" s="324"/>
      <c r="F132" s="247" t="s">
        <v>41</v>
      </c>
      <c r="G132" s="319">
        <v>24.9</v>
      </c>
      <c r="H132" s="320"/>
      <c r="I132" s="319">
        <v>24</v>
      </c>
      <c r="J132" s="320"/>
      <c r="K132" s="319">
        <v>22</v>
      </c>
      <c r="L132" s="321"/>
      <c r="M132" s="73"/>
      <c r="N132" s="337"/>
      <c r="O132" s="340"/>
      <c r="P132" s="343"/>
      <c r="Q132" s="318"/>
      <c r="R132" s="315"/>
      <c r="S132" s="318"/>
    </row>
    <row r="133" spans="1:20" s="244" customFormat="1" ht="15.75" customHeight="1" x14ac:dyDescent="0.25">
      <c r="A133" s="325">
        <v>26</v>
      </c>
      <c r="B133" s="328" t="s">
        <v>153</v>
      </c>
      <c r="C133" s="356" t="s">
        <v>77</v>
      </c>
      <c r="D133" s="356" t="s">
        <v>64</v>
      </c>
      <c r="E133" s="331" t="s">
        <v>148</v>
      </c>
      <c r="F133" s="243" t="s">
        <v>40</v>
      </c>
      <c r="G133" s="101">
        <v>3</v>
      </c>
      <c r="H133" s="102">
        <v>3</v>
      </c>
      <c r="I133" s="101">
        <v>3</v>
      </c>
      <c r="J133" s="101">
        <v>3</v>
      </c>
      <c r="K133" s="101">
        <v>3</v>
      </c>
      <c r="L133" s="101">
        <v>3</v>
      </c>
      <c r="M133" s="162">
        <f>(G133+H133+I133+J133+K133+L133)*10</f>
        <v>180</v>
      </c>
      <c r="N133" s="335">
        <f>(M134+M135+M136)/3</f>
        <v>0</v>
      </c>
      <c r="O133" s="338">
        <f>SUM(G137:L137)</f>
        <v>0</v>
      </c>
      <c r="P133" s="341"/>
      <c r="Q133" s="316"/>
      <c r="R133" s="313" t="s">
        <v>155</v>
      </c>
      <c r="S133" s="316"/>
    </row>
    <row r="134" spans="1:20" s="244" customFormat="1" ht="15.75" customHeight="1" x14ac:dyDescent="0.25">
      <c r="A134" s="326"/>
      <c r="B134" s="329"/>
      <c r="C134" s="333"/>
      <c r="D134" s="333"/>
      <c r="E134" s="323"/>
      <c r="F134" s="245" t="s">
        <v>42</v>
      </c>
      <c r="G134" s="99"/>
      <c r="H134" s="100"/>
      <c r="I134" s="99"/>
      <c r="J134" s="99"/>
      <c r="K134" s="99"/>
      <c r="L134" s="99"/>
      <c r="M134" s="32">
        <f>G134*G133+H134*H133+I134*I133+J134*J133+K134*K133+L134*L133</f>
        <v>0</v>
      </c>
      <c r="N134" s="336"/>
      <c r="O134" s="339"/>
      <c r="P134" s="342"/>
      <c r="Q134" s="317"/>
      <c r="R134" s="314"/>
      <c r="S134" s="317"/>
    </row>
    <row r="135" spans="1:20" s="244" customFormat="1" ht="15.75" customHeight="1" x14ac:dyDescent="0.25">
      <c r="A135" s="326"/>
      <c r="B135" s="329"/>
      <c r="C135" s="333"/>
      <c r="D135" s="333"/>
      <c r="E135" s="323"/>
      <c r="F135" s="245" t="s">
        <v>43</v>
      </c>
      <c r="G135" s="99"/>
      <c r="H135" s="100"/>
      <c r="I135" s="99"/>
      <c r="J135" s="99"/>
      <c r="K135" s="99"/>
      <c r="L135" s="99"/>
      <c r="M135" s="32">
        <f>G135*G133+H135*H133+I135*I133+J135*J133+K135*K133+L135*L133</f>
        <v>0</v>
      </c>
      <c r="N135" s="336"/>
      <c r="O135" s="339"/>
      <c r="P135" s="342"/>
      <c r="Q135" s="317"/>
      <c r="R135" s="314"/>
      <c r="S135" s="317"/>
    </row>
    <row r="136" spans="1:20" s="246" customFormat="1" ht="15.75" customHeight="1" x14ac:dyDescent="0.25">
      <c r="A136" s="326"/>
      <c r="B136" s="329"/>
      <c r="C136" s="333"/>
      <c r="D136" s="333"/>
      <c r="E136" s="323"/>
      <c r="F136" s="245" t="s">
        <v>44</v>
      </c>
      <c r="G136" s="99"/>
      <c r="H136" s="100"/>
      <c r="I136" s="99"/>
      <c r="J136" s="99"/>
      <c r="K136" s="99"/>
      <c r="L136" s="99"/>
      <c r="M136" s="32">
        <f>G136*G133+H136*H133+I136*I133+J136*J133+K136*K133+L136*L133</f>
        <v>0</v>
      </c>
      <c r="N136" s="336"/>
      <c r="O136" s="339"/>
      <c r="P136" s="342"/>
      <c r="Q136" s="317"/>
      <c r="R136" s="314"/>
      <c r="S136" s="317"/>
      <c r="T136" s="244"/>
    </row>
    <row r="137" spans="1:20" s="244" customFormat="1" ht="15.75" customHeight="1" thickBot="1" x14ac:dyDescent="0.3">
      <c r="A137" s="327"/>
      <c r="B137" s="330"/>
      <c r="C137" s="334"/>
      <c r="D137" s="334"/>
      <c r="E137" s="324"/>
      <c r="F137" s="247" t="s">
        <v>41</v>
      </c>
      <c r="G137" s="319"/>
      <c r="H137" s="320"/>
      <c r="I137" s="319"/>
      <c r="J137" s="320"/>
      <c r="K137" s="319"/>
      <c r="L137" s="321"/>
      <c r="M137" s="73"/>
      <c r="N137" s="337"/>
      <c r="O137" s="340"/>
      <c r="P137" s="343"/>
      <c r="Q137" s="318"/>
      <c r="R137" s="315"/>
      <c r="S137" s="318"/>
    </row>
    <row r="138" spans="1:20" ht="12" customHeight="1" x14ac:dyDescent="0.25">
      <c r="A138" s="18"/>
      <c r="B138" s="19"/>
      <c r="C138" s="20"/>
      <c r="D138" s="65"/>
      <c r="E138" s="21"/>
      <c r="F138" s="21"/>
      <c r="G138" s="23"/>
      <c r="H138" s="23"/>
      <c r="I138" s="23"/>
      <c r="J138" s="23"/>
      <c r="K138" s="23"/>
      <c r="L138" s="23"/>
      <c r="M138" s="22"/>
      <c r="N138" s="22"/>
      <c r="O138" s="24"/>
      <c r="P138" s="25"/>
      <c r="Q138" s="26"/>
      <c r="R138" s="27"/>
      <c r="S138" s="26"/>
    </row>
    <row r="139" spans="1:20" hidden="1" x14ac:dyDescent="0.25">
      <c r="B139" s="28"/>
    </row>
    <row r="140" spans="1:20" ht="15.75" x14ac:dyDescent="0.25">
      <c r="B140" s="43" t="s">
        <v>23</v>
      </c>
      <c r="C140" s="15"/>
      <c r="D140" s="67"/>
      <c r="E140" s="58" t="s">
        <v>24</v>
      </c>
      <c r="F140" s="58" t="s">
        <v>24</v>
      </c>
    </row>
    <row r="141" spans="1:20" x14ac:dyDescent="0.25">
      <c r="B141" s="31"/>
      <c r="C141" s="15"/>
      <c r="D141" s="67"/>
      <c r="E141" s="15"/>
      <c r="F141" s="15"/>
    </row>
    <row r="142" spans="1:20" x14ac:dyDescent="0.25">
      <c r="B142" s="30"/>
      <c r="C142" s="30"/>
      <c r="D142" s="67"/>
      <c r="E142" s="15"/>
      <c r="F142" s="15"/>
    </row>
    <row r="143" spans="1:20" x14ac:dyDescent="0.25">
      <c r="B143" s="28"/>
    </row>
    <row r="144" spans="1:20" x14ac:dyDescent="0.25">
      <c r="B144" s="28"/>
    </row>
    <row r="145" spans="2:2" x14ac:dyDescent="0.25">
      <c r="B145" s="28"/>
    </row>
    <row r="146" spans="2:2" x14ac:dyDescent="0.25">
      <c r="B146" s="28"/>
    </row>
    <row r="147" spans="2:2" x14ac:dyDescent="0.25">
      <c r="B147" s="28"/>
    </row>
    <row r="148" spans="2:2" x14ac:dyDescent="0.25">
      <c r="B148" s="28"/>
    </row>
    <row r="149" spans="2:2" x14ac:dyDescent="0.25">
      <c r="B149" s="28"/>
    </row>
    <row r="150" spans="2:2" x14ac:dyDescent="0.25">
      <c r="B150" s="28"/>
    </row>
    <row r="151" spans="2:2" x14ac:dyDescent="0.25">
      <c r="B151" s="28"/>
    </row>
    <row r="152" spans="2:2" x14ac:dyDescent="0.25">
      <c r="B152" s="28"/>
    </row>
    <row r="153" spans="2:2" x14ac:dyDescent="0.25">
      <c r="B153" s="28"/>
    </row>
    <row r="154" spans="2:2" x14ac:dyDescent="0.25">
      <c r="B154" s="28"/>
    </row>
    <row r="155" spans="2:2" x14ac:dyDescent="0.25">
      <c r="B155" s="28"/>
    </row>
    <row r="156" spans="2:2" x14ac:dyDescent="0.25">
      <c r="B156" s="28"/>
    </row>
    <row r="157" spans="2:2" x14ac:dyDescent="0.25">
      <c r="B157" s="28"/>
    </row>
    <row r="158" spans="2:2" x14ac:dyDescent="0.25">
      <c r="B158" s="28"/>
    </row>
    <row r="159" spans="2:2" x14ac:dyDescent="0.25">
      <c r="B159" s="28"/>
    </row>
    <row r="160" spans="2:2" x14ac:dyDescent="0.25">
      <c r="B160" s="28"/>
    </row>
    <row r="161" spans="2:2" x14ac:dyDescent="0.25">
      <c r="B161" s="28"/>
    </row>
    <row r="162" spans="2:2" x14ac:dyDescent="0.25">
      <c r="B162" s="28"/>
    </row>
    <row r="163" spans="2:2" x14ac:dyDescent="0.25">
      <c r="B163" s="28"/>
    </row>
    <row r="164" spans="2:2" x14ac:dyDescent="0.25">
      <c r="B164" s="28"/>
    </row>
    <row r="165" spans="2:2" x14ac:dyDescent="0.25">
      <c r="B165" s="28"/>
    </row>
    <row r="166" spans="2:2" x14ac:dyDescent="0.25">
      <c r="B166" s="28"/>
    </row>
    <row r="167" spans="2:2" x14ac:dyDescent="0.25">
      <c r="B167" s="28"/>
    </row>
    <row r="168" spans="2:2" x14ac:dyDescent="0.25">
      <c r="B168" s="28"/>
    </row>
    <row r="169" spans="2:2" x14ac:dyDescent="0.25">
      <c r="B169" s="28"/>
    </row>
    <row r="170" spans="2:2" x14ac:dyDescent="0.25">
      <c r="B170" s="28"/>
    </row>
    <row r="171" spans="2:2" x14ac:dyDescent="0.25">
      <c r="B171" s="28"/>
    </row>
    <row r="172" spans="2:2" x14ac:dyDescent="0.25">
      <c r="B172" s="28"/>
    </row>
    <row r="173" spans="2:2" x14ac:dyDescent="0.25">
      <c r="B173" s="28"/>
    </row>
    <row r="174" spans="2:2" x14ac:dyDescent="0.25">
      <c r="B174" s="28"/>
    </row>
    <row r="175" spans="2:2" x14ac:dyDescent="0.25">
      <c r="B175" s="28"/>
    </row>
    <row r="176" spans="2:2" x14ac:dyDescent="0.25">
      <c r="B176" s="28"/>
    </row>
    <row r="177" spans="2:2" x14ac:dyDescent="0.25">
      <c r="B177" s="28"/>
    </row>
    <row r="178" spans="2:2" x14ac:dyDescent="0.25">
      <c r="B178" s="28"/>
    </row>
    <row r="179" spans="2:2" x14ac:dyDescent="0.25">
      <c r="B179" s="28"/>
    </row>
    <row r="180" spans="2:2" x14ac:dyDescent="0.25">
      <c r="B180" s="28"/>
    </row>
    <row r="181" spans="2:2" x14ac:dyDescent="0.25">
      <c r="B181" s="28"/>
    </row>
    <row r="182" spans="2:2" x14ac:dyDescent="0.25">
      <c r="B182" s="28"/>
    </row>
    <row r="183" spans="2:2" x14ac:dyDescent="0.25">
      <c r="B183" s="28"/>
    </row>
    <row r="184" spans="2:2" x14ac:dyDescent="0.25">
      <c r="B184" s="28"/>
    </row>
    <row r="185" spans="2:2" x14ac:dyDescent="0.25">
      <c r="B185" s="28"/>
    </row>
    <row r="186" spans="2:2" x14ac:dyDescent="0.25">
      <c r="B186" s="28"/>
    </row>
    <row r="187" spans="2:2" x14ac:dyDescent="0.25">
      <c r="B187" s="28"/>
    </row>
    <row r="188" spans="2:2" x14ac:dyDescent="0.25">
      <c r="B188" s="28"/>
    </row>
    <row r="189" spans="2:2" x14ac:dyDescent="0.25">
      <c r="B189" s="28"/>
    </row>
    <row r="190" spans="2:2" x14ac:dyDescent="0.25">
      <c r="B190" s="28"/>
    </row>
    <row r="191" spans="2:2" x14ac:dyDescent="0.25">
      <c r="B191" s="28"/>
    </row>
    <row r="192" spans="2:2" x14ac:dyDescent="0.25">
      <c r="B192" s="28"/>
    </row>
    <row r="193" spans="2:2" x14ac:dyDescent="0.25">
      <c r="B193" s="28"/>
    </row>
    <row r="194" spans="2:2" x14ac:dyDescent="0.25">
      <c r="B194" s="28"/>
    </row>
    <row r="195" spans="2:2" x14ac:dyDescent="0.25">
      <c r="B195" s="28"/>
    </row>
    <row r="196" spans="2:2" x14ac:dyDescent="0.25">
      <c r="B196" s="28"/>
    </row>
    <row r="197" spans="2:2" x14ac:dyDescent="0.25">
      <c r="B197" s="28"/>
    </row>
    <row r="198" spans="2:2" x14ac:dyDescent="0.25">
      <c r="B198" s="28"/>
    </row>
    <row r="199" spans="2:2" x14ac:dyDescent="0.25">
      <c r="B199" s="28"/>
    </row>
    <row r="200" spans="2:2" x14ac:dyDescent="0.25">
      <c r="B200" s="28"/>
    </row>
    <row r="201" spans="2:2" x14ac:dyDescent="0.25">
      <c r="B201" s="28"/>
    </row>
    <row r="202" spans="2:2" x14ac:dyDescent="0.25">
      <c r="B202" s="28"/>
    </row>
    <row r="203" spans="2:2" x14ac:dyDescent="0.25">
      <c r="B203" s="28"/>
    </row>
    <row r="204" spans="2:2" x14ac:dyDescent="0.25">
      <c r="B204" s="28"/>
    </row>
    <row r="205" spans="2:2" x14ac:dyDescent="0.25">
      <c r="B205" s="28"/>
    </row>
    <row r="206" spans="2:2" x14ac:dyDescent="0.25">
      <c r="B206" s="28"/>
    </row>
    <row r="207" spans="2:2" x14ac:dyDescent="0.25">
      <c r="B207" s="28"/>
    </row>
    <row r="208" spans="2:2" x14ac:dyDescent="0.25">
      <c r="B208" s="28"/>
    </row>
    <row r="209" spans="2:2" x14ac:dyDescent="0.25">
      <c r="B209" s="28"/>
    </row>
    <row r="210" spans="2:2" x14ac:dyDescent="0.25">
      <c r="B210" s="28"/>
    </row>
    <row r="211" spans="2:2" x14ac:dyDescent="0.25">
      <c r="B211" s="28"/>
    </row>
    <row r="212" spans="2:2" x14ac:dyDescent="0.25">
      <c r="B212" s="28"/>
    </row>
    <row r="213" spans="2:2" x14ac:dyDescent="0.25">
      <c r="B213" s="28"/>
    </row>
    <row r="214" spans="2:2" x14ac:dyDescent="0.25">
      <c r="B214" s="28"/>
    </row>
    <row r="215" spans="2:2" x14ac:dyDescent="0.25">
      <c r="B215" s="28"/>
    </row>
    <row r="216" spans="2:2" x14ac:dyDescent="0.25">
      <c r="B216" s="28"/>
    </row>
    <row r="217" spans="2:2" x14ac:dyDescent="0.25">
      <c r="B217" s="28"/>
    </row>
    <row r="218" spans="2:2" x14ac:dyDescent="0.25">
      <c r="B218" s="28"/>
    </row>
    <row r="219" spans="2:2" x14ac:dyDescent="0.25">
      <c r="B219" s="28"/>
    </row>
    <row r="220" spans="2:2" x14ac:dyDescent="0.25">
      <c r="B220" s="28"/>
    </row>
    <row r="221" spans="2:2" x14ac:dyDescent="0.25">
      <c r="B221" s="28"/>
    </row>
    <row r="222" spans="2:2" x14ac:dyDescent="0.25">
      <c r="B222" s="28"/>
    </row>
    <row r="223" spans="2:2" x14ac:dyDescent="0.25">
      <c r="B223" s="28"/>
    </row>
    <row r="224" spans="2:2" x14ac:dyDescent="0.25">
      <c r="B224" s="28"/>
    </row>
    <row r="225" spans="2:2" x14ac:dyDescent="0.25">
      <c r="B225" s="28"/>
    </row>
    <row r="226" spans="2:2" x14ac:dyDescent="0.25">
      <c r="B226" s="28"/>
    </row>
    <row r="227" spans="2:2" x14ac:dyDescent="0.25">
      <c r="B227" s="28"/>
    </row>
    <row r="228" spans="2:2" x14ac:dyDescent="0.25">
      <c r="B228" s="28"/>
    </row>
    <row r="229" spans="2:2" x14ac:dyDescent="0.25">
      <c r="B229" s="28"/>
    </row>
    <row r="230" spans="2:2" x14ac:dyDescent="0.25">
      <c r="B230" s="28"/>
    </row>
    <row r="231" spans="2:2" x14ac:dyDescent="0.25">
      <c r="B231" s="28"/>
    </row>
    <row r="232" spans="2:2" x14ac:dyDescent="0.25">
      <c r="B232" s="28"/>
    </row>
    <row r="233" spans="2:2" x14ac:dyDescent="0.25">
      <c r="B233" s="28"/>
    </row>
    <row r="234" spans="2:2" x14ac:dyDescent="0.25">
      <c r="B234" s="28"/>
    </row>
    <row r="235" spans="2:2" x14ac:dyDescent="0.25">
      <c r="B235" s="28"/>
    </row>
  </sheetData>
  <mergeCells count="369">
    <mergeCell ref="R18:R22"/>
    <mergeCell ref="S18:S22"/>
    <mergeCell ref="G22:H22"/>
    <mergeCell ref="I22:J22"/>
    <mergeCell ref="K22:L22"/>
    <mergeCell ref="R13:R17"/>
    <mergeCell ref="S13:S17"/>
    <mergeCell ref="S98:S102"/>
    <mergeCell ref="R53:R57"/>
    <mergeCell ref="R73:R77"/>
    <mergeCell ref="B28:B32"/>
    <mergeCell ref="R93:R97"/>
    <mergeCell ref="S93:S97"/>
    <mergeCell ref="G97:H97"/>
    <mergeCell ref="I97:J97"/>
    <mergeCell ref="K97:L97"/>
    <mergeCell ref="K52:L52"/>
    <mergeCell ref="I52:J52"/>
    <mergeCell ref="G52:H52"/>
    <mergeCell ref="S48:S52"/>
    <mergeCell ref="Q48:Q52"/>
    <mergeCell ref="P48:P52"/>
    <mergeCell ref="A13:A17"/>
    <mergeCell ref="B13:B17"/>
    <mergeCell ref="C13:C17"/>
    <mergeCell ref="D13:D17"/>
    <mergeCell ref="E13:E17"/>
    <mergeCell ref="N13:N17"/>
    <mergeCell ref="O13:O17"/>
    <mergeCell ref="P13:P17"/>
    <mergeCell ref="Q13:Q17"/>
    <mergeCell ref="G17:H17"/>
    <mergeCell ref="I17:J17"/>
    <mergeCell ref="K17:L17"/>
    <mergeCell ref="S23:S27"/>
    <mergeCell ref="S123:S127"/>
    <mergeCell ref="A18:A22"/>
    <mergeCell ref="B18:B22"/>
    <mergeCell ref="C18:C22"/>
    <mergeCell ref="D18:D22"/>
    <mergeCell ref="E18:E22"/>
    <mergeCell ref="N18:N22"/>
    <mergeCell ref="O18:O22"/>
    <mergeCell ref="P18:P22"/>
    <mergeCell ref="Q18:Q22"/>
    <mergeCell ref="N93:N97"/>
    <mergeCell ref="O93:O97"/>
    <mergeCell ref="P93:P97"/>
    <mergeCell ref="Q93:Q97"/>
    <mergeCell ref="S68:S72"/>
    <mergeCell ref="A68:A72"/>
    <mergeCell ref="B68:B72"/>
    <mergeCell ref="C68:C72"/>
    <mergeCell ref="D68:D72"/>
    <mergeCell ref="E68:E72"/>
    <mergeCell ref="R68:R72"/>
    <mergeCell ref="G72:H72"/>
    <mergeCell ref="I72:J72"/>
    <mergeCell ref="S128:S132"/>
    <mergeCell ref="S28:S32"/>
    <mergeCell ref="S63:S67"/>
    <mergeCell ref="S78:S82"/>
    <mergeCell ref="S43:S47"/>
    <mergeCell ref="S103:S107"/>
    <mergeCell ref="S33:S37"/>
    <mergeCell ref="S118:S122"/>
    <mergeCell ref="S73:S77"/>
    <mergeCell ref="S53:S57"/>
    <mergeCell ref="S11:S12"/>
    <mergeCell ref="S58:S62"/>
    <mergeCell ref="S38:S42"/>
    <mergeCell ref="S133:S137"/>
    <mergeCell ref="S83:S87"/>
    <mergeCell ref="S108:S112"/>
    <mergeCell ref="S113:S117"/>
    <mergeCell ref="R28:R32"/>
    <mergeCell ref="G32:H32"/>
    <mergeCell ref="I32:J32"/>
    <mergeCell ref="K32:L32"/>
    <mergeCell ref="P63:P67"/>
    <mergeCell ref="Q63:Q67"/>
    <mergeCell ref="R63:R67"/>
    <mergeCell ref="G67:H67"/>
    <mergeCell ref="I67:J67"/>
    <mergeCell ref="K67:L67"/>
    <mergeCell ref="R23:R27"/>
    <mergeCell ref="G27:H27"/>
    <mergeCell ref="I27:J27"/>
    <mergeCell ref="K27:L27"/>
    <mergeCell ref="N68:N72"/>
    <mergeCell ref="O68:O72"/>
    <mergeCell ref="P68:P72"/>
    <mergeCell ref="A28:A32"/>
    <mergeCell ref="C28:C32"/>
    <mergeCell ref="D28:D32"/>
    <mergeCell ref="E28:E32"/>
    <mergeCell ref="N28:N32"/>
    <mergeCell ref="O28:O32"/>
    <mergeCell ref="P28:P32"/>
    <mergeCell ref="Q28:Q32"/>
    <mergeCell ref="A73:A77"/>
    <mergeCell ref="B73:B77"/>
    <mergeCell ref="C73:C77"/>
    <mergeCell ref="D73:D77"/>
    <mergeCell ref="E73:E77"/>
    <mergeCell ref="N73:N77"/>
    <mergeCell ref="O73:O77"/>
    <mergeCell ref="P73:P77"/>
    <mergeCell ref="Q73:Q77"/>
    <mergeCell ref="E48:E52"/>
    <mergeCell ref="D53:D57"/>
    <mergeCell ref="B53:B57"/>
    <mergeCell ref="C53:C57"/>
    <mergeCell ref="A53:A57"/>
    <mergeCell ref="N53:N57"/>
    <mergeCell ref="O53:O57"/>
    <mergeCell ref="R38:R42"/>
    <mergeCell ref="R113:R117"/>
    <mergeCell ref="G117:H117"/>
    <mergeCell ref="I117:J117"/>
    <mergeCell ref="N58:N62"/>
    <mergeCell ref="P113:P117"/>
    <mergeCell ref="Q113:Q117"/>
    <mergeCell ref="R78:R82"/>
    <mergeCell ref="P98:P102"/>
    <mergeCell ref="Q98:Q102"/>
    <mergeCell ref="K72:L72"/>
    <mergeCell ref="R83:R87"/>
    <mergeCell ref="G87:H87"/>
    <mergeCell ref="I87:J87"/>
    <mergeCell ref="K87:L87"/>
    <mergeCell ref="O58:O62"/>
    <mergeCell ref="P58:P62"/>
    <mergeCell ref="Q58:Q62"/>
    <mergeCell ref="R58:R62"/>
    <mergeCell ref="G62:H62"/>
    <mergeCell ref="I62:J62"/>
    <mergeCell ref="R103:R107"/>
    <mergeCell ref="G107:H107"/>
    <mergeCell ref="Q133:Q137"/>
    <mergeCell ref="R133:R137"/>
    <mergeCell ref="G137:H137"/>
    <mergeCell ref="I137:J137"/>
    <mergeCell ref="K137:L137"/>
    <mergeCell ref="R108:R112"/>
    <mergeCell ref="P103:P107"/>
    <mergeCell ref="Q103:Q107"/>
    <mergeCell ref="P83:P87"/>
    <mergeCell ref="Q83:Q87"/>
    <mergeCell ref="G132:H132"/>
    <mergeCell ref="I132:J132"/>
    <mergeCell ref="K132:L132"/>
    <mergeCell ref="O128:O132"/>
    <mergeCell ref="P128:P132"/>
    <mergeCell ref="Q128:Q132"/>
    <mergeCell ref="G127:H127"/>
    <mergeCell ref="I127:J127"/>
    <mergeCell ref="K127:L127"/>
    <mergeCell ref="O123:O127"/>
    <mergeCell ref="P123:P127"/>
    <mergeCell ref="O108:O112"/>
    <mergeCell ref="P108:P112"/>
    <mergeCell ref="Q108:Q112"/>
    <mergeCell ref="I57:J57"/>
    <mergeCell ref="K57:L57"/>
    <mergeCell ref="N128:N132"/>
    <mergeCell ref="N33:N37"/>
    <mergeCell ref="O33:O37"/>
    <mergeCell ref="G77:H77"/>
    <mergeCell ref="I77:J77"/>
    <mergeCell ref="N98:N102"/>
    <mergeCell ref="O98:O102"/>
    <mergeCell ref="I42:J42"/>
    <mergeCell ref="K42:L42"/>
    <mergeCell ref="K117:L117"/>
    <mergeCell ref="G37:H37"/>
    <mergeCell ref="Q33:Q37"/>
    <mergeCell ref="K62:L62"/>
    <mergeCell ref="O133:O137"/>
    <mergeCell ref="P133:P137"/>
    <mergeCell ref="D38:D42"/>
    <mergeCell ref="E38:E42"/>
    <mergeCell ref="N38:N42"/>
    <mergeCell ref="O38:O42"/>
    <mergeCell ref="C123:C127"/>
    <mergeCell ref="D123:D127"/>
    <mergeCell ref="E123:E127"/>
    <mergeCell ref="N123:N127"/>
    <mergeCell ref="C133:C137"/>
    <mergeCell ref="P38:P42"/>
    <mergeCell ref="C43:C47"/>
    <mergeCell ref="O118:O122"/>
    <mergeCell ref="P118:P122"/>
    <mergeCell ref="E128:E132"/>
    <mergeCell ref="P53:P57"/>
    <mergeCell ref="G57:H57"/>
    <mergeCell ref="K77:L77"/>
    <mergeCell ref="E53:E57"/>
    <mergeCell ref="G82:H82"/>
    <mergeCell ref="I82:J82"/>
    <mergeCell ref="K82:L82"/>
    <mergeCell ref="I107:J107"/>
    <mergeCell ref="C93:C97"/>
    <mergeCell ref="B93:B97"/>
    <mergeCell ref="D93:D97"/>
    <mergeCell ref="E93:E97"/>
    <mergeCell ref="A133:A137"/>
    <mergeCell ref="B133:B137"/>
    <mergeCell ref="D133:D137"/>
    <mergeCell ref="E133:E137"/>
    <mergeCell ref="N133:N137"/>
    <mergeCell ref="K107:L107"/>
    <mergeCell ref="A128:A132"/>
    <mergeCell ref="G112:H112"/>
    <mergeCell ref="I112:J112"/>
    <mergeCell ref="K112:L112"/>
    <mergeCell ref="G122:H122"/>
    <mergeCell ref="I122:J122"/>
    <mergeCell ref="K122:L122"/>
    <mergeCell ref="E98:E102"/>
    <mergeCell ref="B128:B132"/>
    <mergeCell ref="C128:C132"/>
    <mergeCell ref="D128:D132"/>
    <mergeCell ref="G102:H102"/>
    <mergeCell ref="I102:J102"/>
    <mergeCell ref="K102:L102"/>
    <mergeCell ref="A113:A117"/>
    <mergeCell ref="B113:B117"/>
    <mergeCell ref="C113:C117"/>
    <mergeCell ref="D113:D117"/>
    <mergeCell ref="E113:E117"/>
    <mergeCell ref="A123:A127"/>
    <mergeCell ref="B123:B127"/>
    <mergeCell ref="N78:N82"/>
    <mergeCell ref="N83:N87"/>
    <mergeCell ref="A108:A112"/>
    <mergeCell ref="B108:B112"/>
    <mergeCell ref="C108:C112"/>
    <mergeCell ref="D108:D112"/>
    <mergeCell ref="E108:E112"/>
    <mergeCell ref="N108:N112"/>
    <mergeCell ref="D103:D107"/>
    <mergeCell ref="E103:E107"/>
    <mergeCell ref="N103:N107"/>
    <mergeCell ref="A78:A82"/>
    <mergeCell ref="B78:B82"/>
    <mergeCell ref="C78:C82"/>
    <mergeCell ref="D78:D82"/>
    <mergeCell ref="E78:E82"/>
    <mergeCell ref="A83:A87"/>
    <mergeCell ref="B83:B87"/>
    <mergeCell ref="C83:C87"/>
    <mergeCell ref="D83:D87"/>
    <mergeCell ref="E83:E87"/>
    <mergeCell ref="A93:A97"/>
    <mergeCell ref="C103:C107"/>
    <mergeCell ref="E43:E47"/>
    <mergeCell ref="A103:A107"/>
    <mergeCell ref="B103:B107"/>
    <mergeCell ref="N48:N52"/>
    <mergeCell ref="D63:D67"/>
    <mergeCell ref="E63:E67"/>
    <mergeCell ref="D33:D37"/>
    <mergeCell ref="A98:A102"/>
    <mergeCell ref="B98:B102"/>
    <mergeCell ref="C98:C102"/>
    <mergeCell ref="D98:D102"/>
    <mergeCell ref="A48:A52"/>
    <mergeCell ref="B48:B52"/>
    <mergeCell ref="C48:C52"/>
    <mergeCell ref="D48:D52"/>
    <mergeCell ref="A43:A47"/>
    <mergeCell ref="B43:B47"/>
    <mergeCell ref="A58:A62"/>
    <mergeCell ref="B58:B62"/>
    <mergeCell ref="C58:C62"/>
    <mergeCell ref="D58:D62"/>
    <mergeCell ref="E58:E62"/>
    <mergeCell ref="A38:A42"/>
    <mergeCell ref="R123:R127"/>
    <mergeCell ref="Q123:Q127"/>
    <mergeCell ref="R128:R132"/>
    <mergeCell ref="G47:H47"/>
    <mergeCell ref="I47:J47"/>
    <mergeCell ref="P23:P27"/>
    <mergeCell ref="Q23:Q27"/>
    <mergeCell ref="N43:N47"/>
    <mergeCell ref="O43:O47"/>
    <mergeCell ref="P43:P47"/>
    <mergeCell ref="Q43:Q47"/>
    <mergeCell ref="K47:L47"/>
    <mergeCell ref="R98:R102"/>
    <mergeCell ref="N63:N67"/>
    <mergeCell ref="O63:O67"/>
    <mergeCell ref="P78:P82"/>
    <mergeCell ref="Q78:Q82"/>
    <mergeCell ref="O48:O52"/>
    <mergeCell ref="O83:O87"/>
    <mergeCell ref="N113:N117"/>
    <mergeCell ref="O113:O117"/>
    <mergeCell ref="O78:O82"/>
    <mergeCell ref="G42:H42"/>
    <mergeCell ref="P33:P37"/>
    <mergeCell ref="Q118:Q122"/>
    <mergeCell ref="R118:R122"/>
    <mergeCell ref="R43:R47"/>
    <mergeCell ref="O103:O107"/>
    <mergeCell ref="N118:N122"/>
    <mergeCell ref="Q38:Q42"/>
    <mergeCell ref="A23:A27"/>
    <mergeCell ref="B23:B27"/>
    <mergeCell ref="C23:C27"/>
    <mergeCell ref="D23:D27"/>
    <mergeCell ref="E23:E27"/>
    <mergeCell ref="N23:N27"/>
    <mergeCell ref="O23:O27"/>
    <mergeCell ref="A33:A37"/>
    <mergeCell ref="B33:B37"/>
    <mergeCell ref="C33:C37"/>
    <mergeCell ref="A118:A122"/>
    <mergeCell ref="B118:B122"/>
    <mergeCell ref="C118:C122"/>
    <mergeCell ref="D118:D122"/>
    <mergeCell ref="E118:E122"/>
    <mergeCell ref="A63:A67"/>
    <mergeCell ref="B63:B67"/>
    <mergeCell ref="C63:C67"/>
    <mergeCell ref="A1:R1"/>
    <mergeCell ref="A2:R2"/>
    <mergeCell ref="A4:F4"/>
    <mergeCell ref="A5:K5"/>
    <mergeCell ref="A6:R6"/>
    <mergeCell ref="A7:R7"/>
    <mergeCell ref="N11:N12"/>
    <mergeCell ref="O11:O12"/>
    <mergeCell ref="P11:P12"/>
    <mergeCell ref="Q11:Q12"/>
    <mergeCell ref="R11:R12"/>
    <mergeCell ref="A11:A12"/>
    <mergeCell ref="B11:C12"/>
    <mergeCell ref="D11:D12"/>
    <mergeCell ref="F11:F12"/>
    <mergeCell ref="M11:M12"/>
    <mergeCell ref="G11:L11"/>
    <mergeCell ref="E11:E12"/>
    <mergeCell ref="R88:R92"/>
    <mergeCell ref="S88:S92"/>
    <mergeCell ref="G92:H92"/>
    <mergeCell ref="I92:J92"/>
    <mergeCell ref="K92:L92"/>
    <mergeCell ref="E33:E37"/>
    <mergeCell ref="A88:A92"/>
    <mergeCell ref="B88:B92"/>
    <mergeCell ref="C88:C92"/>
    <mergeCell ref="D88:D92"/>
    <mergeCell ref="E88:E92"/>
    <mergeCell ref="N88:N92"/>
    <mergeCell ref="O88:O92"/>
    <mergeCell ref="P88:P92"/>
    <mergeCell ref="Q88:Q92"/>
    <mergeCell ref="R48:R52"/>
    <mergeCell ref="D43:D47"/>
    <mergeCell ref="B38:B42"/>
    <mergeCell ref="C38:C42"/>
    <mergeCell ref="I37:J37"/>
    <mergeCell ref="K37:L37"/>
    <mergeCell ref="Q53:Q57"/>
    <mergeCell ref="Q68:Q72"/>
    <mergeCell ref="R33:R37"/>
  </mergeCells>
  <pageMargins left="0.23622047244094491" right="0.15748031496062992" top="7.874015748031496E-2" bottom="0.11811023622047245" header="0.31496062992125984" footer="0.31496062992125984"/>
  <pageSetup paperSize="9" scale="59" orientation="portrait" r:id="rId1"/>
  <rowBreaks count="1" manualBreakCount="1">
    <brk id="7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VT124"/>
  <sheetViews>
    <sheetView view="pageBreakPreview" zoomScale="60" zoomScaleNormal="100" workbookViewId="0">
      <selection activeCell="A12" sqref="A12:XFD12"/>
    </sheetView>
  </sheetViews>
  <sheetFormatPr defaultRowHeight="15" x14ac:dyDescent="0.25"/>
  <cols>
    <col min="1" max="1" width="10.28515625" style="66" customWidth="1"/>
    <col min="2" max="2" width="34.7109375" style="1" customWidth="1"/>
    <col min="3" max="3" width="37" style="1" customWidth="1"/>
    <col min="4" max="4" width="16" style="1" customWidth="1"/>
    <col min="5" max="5" width="27.7109375" style="1" customWidth="1"/>
    <col min="6" max="8" width="12.7109375" style="10" customWidth="1"/>
    <col min="9" max="9" width="7.42578125" style="10" hidden="1" customWidth="1"/>
    <col min="10" max="11" width="7.42578125" style="29" hidden="1" customWidth="1"/>
    <col min="12" max="12" width="7.42578125" style="1" hidden="1" customWidth="1"/>
    <col min="13" max="13" width="4.85546875" style="29" hidden="1" customWidth="1"/>
    <col min="14" max="236" width="9.140625" style="1"/>
    <col min="237" max="237" width="7" style="1" customWidth="1"/>
    <col min="238" max="238" width="23.28515625" style="1" customWidth="1"/>
    <col min="239" max="239" width="24.140625" style="1" customWidth="1"/>
    <col min="240" max="240" width="34.42578125" style="1" customWidth="1"/>
    <col min="241" max="241" width="7.140625" style="1" customWidth="1"/>
    <col min="242" max="247" width="2.7109375" style="1" customWidth="1"/>
    <col min="248" max="248" width="3.5703125" style="1" customWidth="1"/>
    <col min="249" max="252" width="2.7109375" style="1" customWidth="1"/>
    <col min="253" max="253" width="3.7109375" style="1" customWidth="1"/>
    <col min="254" max="254" width="7" style="1" customWidth="1"/>
    <col min="255" max="255" width="6.140625" style="1" customWidth="1"/>
    <col min="256" max="258" width="2.7109375" style="1" customWidth="1"/>
    <col min="259" max="261" width="3.5703125" style="1" customWidth="1"/>
    <col min="262" max="262" width="4.140625" style="1" customWidth="1"/>
    <col min="263" max="263" width="4" style="1" customWidth="1"/>
    <col min="264" max="264" width="3.42578125" style="1" customWidth="1"/>
    <col min="265" max="265" width="4.28515625" style="1" customWidth="1"/>
    <col min="266" max="266" width="4.85546875" style="1" customWidth="1"/>
    <col min="267" max="267" width="5" style="1" customWidth="1"/>
    <col min="268" max="268" width="4.7109375" style="1" customWidth="1"/>
    <col min="269" max="492" width="9.140625" style="1"/>
    <col min="493" max="493" width="7" style="1" customWidth="1"/>
    <col min="494" max="494" width="23.28515625" style="1" customWidth="1"/>
    <col min="495" max="495" width="24.140625" style="1" customWidth="1"/>
    <col min="496" max="496" width="34.42578125" style="1" customWidth="1"/>
    <col min="497" max="497" width="7.140625" style="1" customWidth="1"/>
    <col min="498" max="503" width="2.7109375" style="1" customWidth="1"/>
    <col min="504" max="504" width="3.5703125" style="1" customWidth="1"/>
    <col min="505" max="508" width="2.7109375" style="1" customWidth="1"/>
    <col min="509" max="509" width="3.7109375" style="1" customWidth="1"/>
    <col min="510" max="510" width="7" style="1" customWidth="1"/>
    <col min="511" max="511" width="6.140625" style="1" customWidth="1"/>
    <col min="512" max="514" width="2.7109375" style="1" customWidth="1"/>
    <col min="515" max="517" width="3.5703125" style="1" customWidth="1"/>
    <col min="518" max="518" width="4.140625" style="1" customWidth="1"/>
    <col min="519" max="519" width="4" style="1" customWidth="1"/>
    <col min="520" max="520" width="3.42578125" style="1" customWidth="1"/>
    <col min="521" max="521" width="4.28515625" style="1" customWidth="1"/>
    <col min="522" max="522" width="4.85546875" style="1" customWidth="1"/>
    <col min="523" max="523" width="5" style="1" customWidth="1"/>
    <col min="524" max="524" width="4.7109375" style="1" customWidth="1"/>
    <col min="525" max="748" width="9.140625" style="1"/>
    <col min="749" max="749" width="7" style="1" customWidth="1"/>
    <col min="750" max="750" width="23.28515625" style="1" customWidth="1"/>
    <col min="751" max="751" width="24.140625" style="1" customWidth="1"/>
    <col min="752" max="752" width="34.42578125" style="1" customWidth="1"/>
    <col min="753" max="753" width="7.140625" style="1" customWidth="1"/>
    <col min="754" max="759" width="2.7109375" style="1" customWidth="1"/>
    <col min="760" max="760" width="3.5703125" style="1" customWidth="1"/>
    <col min="761" max="764" width="2.7109375" style="1" customWidth="1"/>
    <col min="765" max="765" width="3.7109375" style="1" customWidth="1"/>
    <col min="766" max="766" width="7" style="1" customWidth="1"/>
    <col min="767" max="767" width="6.140625" style="1" customWidth="1"/>
    <col min="768" max="770" width="2.7109375" style="1" customWidth="1"/>
    <col min="771" max="773" width="3.5703125" style="1" customWidth="1"/>
    <col min="774" max="774" width="4.140625" style="1" customWidth="1"/>
    <col min="775" max="775" width="4" style="1" customWidth="1"/>
    <col min="776" max="776" width="3.42578125" style="1" customWidth="1"/>
    <col min="777" max="777" width="4.28515625" style="1" customWidth="1"/>
    <col min="778" max="778" width="4.85546875" style="1" customWidth="1"/>
    <col min="779" max="779" width="5" style="1" customWidth="1"/>
    <col min="780" max="780" width="4.7109375" style="1" customWidth="1"/>
    <col min="781" max="1004" width="9.140625" style="1"/>
    <col min="1005" max="1005" width="7" style="1" customWidth="1"/>
    <col min="1006" max="1006" width="23.28515625" style="1" customWidth="1"/>
    <col min="1007" max="1007" width="24.140625" style="1" customWidth="1"/>
    <col min="1008" max="1008" width="34.42578125" style="1" customWidth="1"/>
    <col min="1009" max="1009" width="7.140625" style="1" customWidth="1"/>
    <col min="1010" max="1015" width="2.7109375" style="1" customWidth="1"/>
    <col min="1016" max="1016" width="3.5703125" style="1" customWidth="1"/>
    <col min="1017" max="1020" width="2.7109375" style="1" customWidth="1"/>
    <col min="1021" max="1021" width="3.7109375" style="1" customWidth="1"/>
    <col min="1022" max="1022" width="7" style="1" customWidth="1"/>
    <col min="1023" max="1023" width="6.140625" style="1" customWidth="1"/>
    <col min="1024" max="1026" width="2.7109375" style="1" customWidth="1"/>
    <col min="1027" max="1029" width="3.5703125" style="1" customWidth="1"/>
    <col min="1030" max="1030" width="4.140625" style="1" customWidth="1"/>
    <col min="1031" max="1031" width="4" style="1" customWidth="1"/>
    <col min="1032" max="1032" width="3.42578125" style="1" customWidth="1"/>
    <col min="1033" max="1033" width="4.28515625" style="1" customWidth="1"/>
    <col min="1034" max="1034" width="4.85546875" style="1" customWidth="1"/>
    <col min="1035" max="1035" width="5" style="1" customWidth="1"/>
    <col min="1036" max="1036" width="4.7109375" style="1" customWidth="1"/>
    <col min="1037" max="1260" width="9.140625" style="1"/>
    <col min="1261" max="1261" width="7" style="1" customWidth="1"/>
    <col min="1262" max="1262" width="23.28515625" style="1" customWidth="1"/>
    <col min="1263" max="1263" width="24.140625" style="1" customWidth="1"/>
    <col min="1264" max="1264" width="34.42578125" style="1" customWidth="1"/>
    <col min="1265" max="1265" width="7.140625" style="1" customWidth="1"/>
    <col min="1266" max="1271" width="2.7109375" style="1" customWidth="1"/>
    <col min="1272" max="1272" width="3.5703125" style="1" customWidth="1"/>
    <col min="1273" max="1276" width="2.7109375" style="1" customWidth="1"/>
    <col min="1277" max="1277" width="3.7109375" style="1" customWidth="1"/>
    <col min="1278" max="1278" width="7" style="1" customWidth="1"/>
    <col min="1279" max="1279" width="6.140625" style="1" customWidth="1"/>
    <col min="1280" max="1282" width="2.7109375" style="1" customWidth="1"/>
    <col min="1283" max="1285" width="3.5703125" style="1" customWidth="1"/>
    <col min="1286" max="1286" width="4.140625" style="1" customWidth="1"/>
    <col min="1287" max="1287" width="4" style="1" customWidth="1"/>
    <col min="1288" max="1288" width="3.42578125" style="1" customWidth="1"/>
    <col min="1289" max="1289" width="4.28515625" style="1" customWidth="1"/>
    <col min="1290" max="1290" width="4.85546875" style="1" customWidth="1"/>
    <col min="1291" max="1291" width="5" style="1" customWidth="1"/>
    <col min="1292" max="1292" width="4.7109375" style="1" customWidth="1"/>
    <col min="1293" max="1516" width="9.140625" style="1"/>
    <col min="1517" max="1517" width="7" style="1" customWidth="1"/>
    <col min="1518" max="1518" width="23.28515625" style="1" customWidth="1"/>
    <col min="1519" max="1519" width="24.140625" style="1" customWidth="1"/>
    <col min="1520" max="1520" width="34.42578125" style="1" customWidth="1"/>
    <col min="1521" max="1521" width="7.140625" style="1" customWidth="1"/>
    <col min="1522" max="1527" width="2.7109375" style="1" customWidth="1"/>
    <col min="1528" max="1528" width="3.5703125" style="1" customWidth="1"/>
    <col min="1529" max="1532" width="2.7109375" style="1" customWidth="1"/>
    <col min="1533" max="1533" width="3.7109375" style="1" customWidth="1"/>
    <col min="1534" max="1534" width="7" style="1" customWidth="1"/>
    <col min="1535" max="1535" width="6.140625" style="1" customWidth="1"/>
    <col min="1536" max="1538" width="2.7109375" style="1" customWidth="1"/>
    <col min="1539" max="1541" width="3.5703125" style="1" customWidth="1"/>
    <col min="1542" max="1542" width="4.140625" style="1" customWidth="1"/>
    <col min="1543" max="1543" width="4" style="1" customWidth="1"/>
    <col min="1544" max="1544" width="3.42578125" style="1" customWidth="1"/>
    <col min="1545" max="1545" width="4.28515625" style="1" customWidth="1"/>
    <col min="1546" max="1546" width="4.85546875" style="1" customWidth="1"/>
    <col min="1547" max="1547" width="5" style="1" customWidth="1"/>
    <col min="1548" max="1548" width="4.7109375" style="1" customWidth="1"/>
    <col min="1549" max="1772" width="9.140625" style="1"/>
    <col min="1773" max="1773" width="7" style="1" customWidth="1"/>
    <col min="1774" max="1774" width="23.28515625" style="1" customWidth="1"/>
    <col min="1775" max="1775" width="24.140625" style="1" customWidth="1"/>
    <col min="1776" max="1776" width="34.42578125" style="1" customWidth="1"/>
    <col min="1777" max="1777" width="7.140625" style="1" customWidth="1"/>
    <col min="1778" max="1783" width="2.7109375" style="1" customWidth="1"/>
    <col min="1784" max="1784" width="3.5703125" style="1" customWidth="1"/>
    <col min="1785" max="1788" width="2.7109375" style="1" customWidth="1"/>
    <col min="1789" max="1789" width="3.7109375" style="1" customWidth="1"/>
    <col min="1790" max="1790" width="7" style="1" customWidth="1"/>
    <col min="1791" max="1791" width="6.140625" style="1" customWidth="1"/>
    <col min="1792" max="1794" width="2.7109375" style="1" customWidth="1"/>
    <col min="1795" max="1797" width="3.5703125" style="1" customWidth="1"/>
    <col min="1798" max="1798" width="4.140625" style="1" customWidth="1"/>
    <col min="1799" max="1799" width="4" style="1" customWidth="1"/>
    <col min="1800" max="1800" width="3.42578125" style="1" customWidth="1"/>
    <col min="1801" max="1801" width="4.28515625" style="1" customWidth="1"/>
    <col min="1802" max="1802" width="4.85546875" style="1" customWidth="1"/>
    <col min="1803" max="1803" width="5" style="1" customWidth="1"/>
    <col min="1804" max="1804" width="4.7109375" style="1" customWidth="1"/>
    <col min="1805" max="2028" width="9.140625" style="1"/>
    <col min="2029" max="2029" width="7" style="1" customWidth="1"/>
    <col min="2030" max="2030" width="23.28515625" style="1" customWidth="1"/>
    <col min="2031" max="2031" width="24.140625" style="1" customWidth="1"/>
    <col min="2032" max="2032" width="34.42578125" style="1" customWidth="1"/>
    <col min="2033" max="2033" width="7.140625" style="1" customWidth="1"/>
    <col min="2034" max="2039" width="2.7109375" style="1" customWidth="1"/>
    <col min="2040" max="2040" width="3.5703125" style="1" customWidth="1"/>
    <col min="2041" max="2044" width="2.7109375" style="1" customWidth="1"/>
    <col min="2045" max="2045" width="3.7109375" style="1" customWidth="1"/>
    <col min="2046" max="2046" width="7" style="1" customWidth="1"/>
    <col min="2047" max="2047" width="6.140625" style="1" customWidth="1"/>
    <col min="2048" max="2050" width="2.7109375" style="1" customWidth="1"/>
    <col min="2051" max="2053" width="3.5703125" style="1" customWidth="1"/>
    <col min="2054" max="2054" width="4.140625" style="1" customWidth="1"/>
    <col min="2055" max="2055" width="4" style="1" customWidth="1"/>
    <col min="2056" max="2056" width="3.42578125" style="1" customWidth="1"/>
    <col min="2057" max="2057" width="4.28515625" style="1" customWidth="1"/>
    <col min="2058" max="2058" width="4.85546875" style="1" customWidth="1"/>
    <col min="2059" max="2059" width="5" style="1" customWidth="1"/>
    <col min="2060" max="2060" width="4.7109375" style="1" customWidth="1"/>
    <col min="2061" max="2284" width="9.140625" style="1"/>
    <col min="2285" max="2285" width="7" style="1" customWidth="1"/>
    <col min="2286" max="2286" width="23.28515625" style="1" customWidth="1"/>
    <col min="2287" max="2287" width="24.140625" style="1" customWidth="1"/>
    <col min="2288" max="2288" width="34.42578125" style="1" customWidth="1"/>
    <col min="2289" max="2289" width="7.140625" style="1" customWidth="1"/>
    <col min="2290" max="2295" width="2.7109375" style="1" customWidth="1"/>
    <col min="2296" max="2296" width="3.5703125" style="1" customWidth="1"/>
    <col min="2297" max="2300" width="2.7109375" style="1" customWidth="1"/>
    <col min="2301" max="2301" width="3.7109375" style="1" customWidth="1"/>
    <col min="2302" max="2302" width="7" style="1" customWidth="1"/>
    <col min="2303" max="2303" width="6.140625" style="1" customWidth="1"/>
    <col min="2304" max="2306" width="2.7109375" style="1" customWidth="1"/>
    <col min="2307" max="2309" width="3.5703125" style="1" customWidth="1"/>
    <col min="2310" max="2310" width="4.140625" style="1" customWidth="1"/>
    <col min="2311" max="2311" width="4" style="1" customWidth="1"/>
    <col min="2312" max="2312" width="3.42578125" style="1" customWidth="1"/>
    <col min="2313" max="2313" width="4.28515625" style="1" customWidth="1"/>
    <col min="2314" max="2314" width="4.85546875" style="1" customWidth="1"/>
    <col min="2315" max="2315" width="5" style="1" customWidth="1"/>
    <col min="2316" max="2316" width="4.7109375" style="1" customWidth="1"/>
    <col min="2317" max="2540" width="9.140625" style="1"/>
    <col min="2541" max="2541" width="7" style="1" customWidth="1"/>
    <col min="2542" max="2542" width="23.28515625" style="1" customWidth="1"/>
    <col min="2543" max="2543" width="24.140625" style="1" customWidth="1"/>
    <col min="2544" max="2544" width="34.42578125" style="1" customWidth="1"/>
    <col min="2545" max="2545" width="7.140625" style="1" customWidth="1"/>
    <col min="2546" max="2551" width="2.7109375" style="1" customWidth="1"/>
    <col min="2552" max="2552" width="3.5703125" style="1" customWidth="1"/>
    <col min="2553" max="2556" width="2.7109375" style="1" customWidth="1"/>
    <col min="2557" max="2557" width="3.7109375" style="1" customWidth="1"/>
    <col min="2558" max="2558" width="7" style="1" customWidth="1"/>
    <col min="2559" max="2559" width="6.140625" style="1" customWidth="1"/>
    <col min="2560" max="2562" width="2.7109375" style="1" customWidth="1"/>
    <col min="2563" max="2565" width="3.5703125" style="1" customWidth="1"/>
    <col min="2566" max="2566" width="4.140625" style="1" customWidth="1"/>
    <col min="2567" max="2567" width="4" style="1" customWidth="1"/>
    <col min="2568" max="2568" width="3.42578125" style="1" customWidth="1"/>
    <col min="2569" max="2569" width="4.28515625" style="1" customWidth="1"/>
    <col min="2570" max="2570" width="4.85546875" style="1" customWidth="1"/>
    <col min="2571" max="2571" width="5" style="1" customWidth="1"/>
    <col min="2572" max="2572" width="4.7109375" style="1" customWidth="1"/>
    <col min="2573" max="2796" width="9.140625" style="1"/>
    <col min="2797" max="2797" width="7" style="1" customWidth="1"/>
    <col min="2798" max="2798" width="23.28515625" style="1" customWidth="1"/>
    <col min="2799" max="2799" width="24.140625" style="1" customWidth="1"/>
    <col min="2800" max="2800" width="34.42578125" style="1" customWidth="1"/>
    <col min="2801" max="2801" width="7.140625" style="1" customWidth="1"/>
    <col min="2802" max="2807" width="2.7109375" style="1" customWidth="1"/>
    <col min="2808" max="2808" width="3.5703125" style="1" customWidth="1"/>
    <col min="2809" max="2812" width="2.7109375" style="1" customWidth="1"/>
    <col min="2813" max="2813" width="3.7109375" style="1" customWidth="1"/>
    <col min="2814" max="2814" width="7" style="1" customWidth="1"/>
    <col min="2815" max="2815" width="6.140625" style="1" customWidth="1"/>
    <col min="2816" max="2818" width="2.7109375" style="1" customWidth="1"/>
    <col min="2819" max="2821" width="3.5703125" style="1" customWidth="1"/>
    <col min="2822" max="2822" width="4.140625" style="1" customWidth="1"/>
    <col min="2823" max="2823" width="4" style="1" customWidth="1"/>
    <col min="2824" max="2824" width="3.42578125" style="1" customWidth="1"/>
    <col min="2825" max="2825" width="4.28515625" style="1" customWidth="1"/>
    <col min="2826" max="2826" width="4.85546875" style="1" customWidth="1"/>
    <col min="2827" max="2827" width="5" style="1" customWidth="1"/>
    <col min="2828" max="2828" width="4.7109375" style="1" customWidth="1"/>
    <col min="2829" max="3052" width="9.140625" style="1"/>
    <col min="3053" max="3053" width="7" style="1" customWidth="1"/>
    <col min="3054" max="3054" width="23.28515625" style="1" customWidth="1"/>
    <col min="3055" max="3055" width="24.140625" style="1" customWidth="1"/>
    <col min="3056" max="3056" width="34.42578125" style="1" customWidth="1"/>
    <col min="3057" max="3057" width="7.140625" style="1" customWidth="1"/>
    <col min="3058" max="3063" width="2.7109375" style="1" customWidth="1"/>
    <col min="3064" max="3064" width="3.5703125" style="1" customWidth="1"/>
    <col min="3065" max="3068" width="2.7109375" style="1" customWidth="1"/>
    <col min="3069" max="3069" width="3.7109375" style="1" customWidth="1"/>
    <col min="3070" max="3070" width="7" style="1" customWidth="1"/>
    <col min="3071" max="3071" width="6.140625" style="1" customWidth="1"/>
    <col min="3072" max="3074" width="2.7109375" style="1" customWidth="1"/>
    <col min="3075" max="3077" width="3.5703125" style="1" customWidth="1"/>
    <col min="3078" max="3078" width="4.140625" style="1" customWidth="1"/>
    <col min="3079" max="3079" width="4" style="1" customWidth="1"/>
    <col min="3080" max="3080" width="3.42578125" style="1" customWidth="1"/>
    <col min="3081" max="3081" width="4.28515625" style="1" customWidth="1"/>
    <col min="3082" max="3082" width="4.85546875" style="1" customWidth="1"/>
    <col min="3083" max="3083" width="5" style="1" customWidth="1"/>
    <col min="3084" max="3084" width="4.7109375" style="1" customWidth="1"/>
    <col min="3085" max="3308" width="9.140625" style="1"/>
    <col min="3309" max="3309" width="7" style="1" customWidth="1"/>
    <col min="3310" max="3310" width="23.28515625" style="1" customWidth="1"/>
    <col min="3311" max="3311" width="24.140625" style="1" customWidth="1"/>
    <col min="3312" max="3312" width="34.42578125" style="1" customWidth="1"/>
    <col min="3313" max="3313" width="7.140625" style="1" customWidth="1"/>
    <col min="3314" max="3319" width="2.7109375" style="1" customWidth="1"/>
    <col min="3320" max="3320" width="3.5703125" style="1" customWidth="1"/>
    <col min="3321" max="3324" width="2.7109375" style="1" customWidth="1"/>
    <col min="3325" max="3325" width="3.7109375" style="1" customWidth="1"/>
    <col min="3326" max="3326" width="7" style="1" customWidth="1"/>
    <col min="3327" max="3327" width="6.140625" style="1" customWidth="1"/>
    <col min="3328" max="3330" width="2.7109375" style="1" customWidth="1"/>
    <col min="3331" max="3333" width="3.5703125" style="1" customWidth="1"/>
    <col min="3334" max="3334" width="4.140625" style="1" customWidth="1"/>
    <col min="3335" max="3335" width="4" style="1" customWidth="1"/>
    <col min="3336" max="3336" width="3.42578125" style="1" customWidth="1"/>
    <col min="3337" max="3337" width="4.28515625" style="1" customWidth="1"/>
    <col min="3338" max="3338" width="4.85546875" style="1" customWidth="1"/>
    <col min="3339" max="3339" width="5" style="1" customWidth="1"/>
    <col min="3340" max="3340" width="4.7109375" style="1" customWidth="1"/>
    <col min="3341" max="3564" width="9.140625" style="1"/>
    <col min="3565" max="3565" width="7" style="1" customWidth="1"/>
    <col min="3566" max="3566" width="23.28515625" style="1" customWidth="1"/>
    <col min="3567" max="3567" width="24.140625" style="1" customWidth="1"/>
    <col min="3568" max="3568" width="34.42578125" style="1" customWidth="1"/>
    <col min="3569" max="3569" width="7.140625" style="1" customWidth="1"/>
    <col min="3570" max="3575" width="2.7109375" style="1" customWidth="1"/>
    <col min="3576" max="3576" width="3.5703125" style="1" customWidth="1"/>
    <col min="3577" max="3580" width="2.7109375" style="1" customWidth="1"/>
    <col min="3581" max="3581" width="3.7109375" style="1" customWidth="1"/>
    <col min="3582" max="3582" width="7" style="1" customWidth="1"/>
    <col min="3583" max="3583" width="6.140625" style="1" customWidth="1"/>
    <col min="3584" max="3586" width="2.7109375" style="1" customWidth="1"/>
    <col min="3587" max="3589" width="3.5703125" style="1" customWidth="1"/>
    <col min="3590" max="3590" width="4.140625" style="1" customWidth="1"/>
    <col min="3591" max="3591" width="4" style="1" customWidth="1"/>
    <col min="3592" max="3592" width="3.42578125" style="1" customWidth="1"/>
    <col min="3593" max="3593" width="4.28515625" style="1" customWidth="1"/>
    <col min="3594" max="3594" width="4.85546875" style="1" customWidth="1"/>
    <col min="3595" max="3595" width="5" style="1" customWidth="1"/>
    <col min="3596" max="3596" width="4.7109375" style="1" customWidth="1"/>
    <col min="3597" max="3820" width="9.140625" style="1"/>
    <col min="3821" max="3821" width="7" style="1" customWidth="1"/>
    <col min="3822" max="3822" width="23.28515625" style="1" customWidth="1"/>
    <col min="3823" max="3823" width="24.140625" style="1" customWidth="1"/>
    <col min="3824" max="3824" width="34.42578125" style="1" customWidth="1"/>
    <col min="3825" max="3825" width="7.140625" style="1" customWidth="1"/>
    <col min="3826" max="3831" width="2.7109375" style="1" customWidth="1"/>
    <col min="3832" max="3832" width="3.5703125" style="1" customWidth="1"/>
    <col min="3833" max="3836" width="2.7109375" style="1" customWidth="1"/>
    <col min="3837" max="3837" width="3.7109375" style="1" customWidth="1"/>
    <col min="3838" max="3838" width="7" style="1" customWidth="1"/>
    <col min="3839" max="3839" width="6.140625" style="1" customWidth="1"/>
    <col min="3840" max="3842" width="2.7109375" style="1" customWidth="1"/>
    <col min="3843" max="3845" width="3.5703125" style="1" customWidth="1"/>
    <col min="3846" max="3846" width="4.140625" style="1" customWidth="1"/>
    <col min="3847" max="3847" width="4" style="1" customWidth="1"/>
    <col min="3848" max="3848" width="3.42578125" style="1" customWidth="1"/>
    <col min="3849" max="3849" width="4.28515625" style="1" customWidth="1"/>
    <col min="3850" max="3850" width="4.85546875" style="1" customWidth="1"/>
    <col min="3851" max="3851" width="5" style="1" customWidth="1"/>
    <col min="3852" max="3852" width="4.7109375" style="1" customWidth="1"/>
    <col min="3853" max="4076" width="9.140625" style="1"/>
    <col min="4077" max="4077" width="7" style="1" customWidth="1"/>
    <col min="4078" max="4078" width="23.28515625" style="1" customWidth="1"/>
    <col min="4079" max="4079" width="24.140625" style="1" customWidth="1"/>
    <col min="4080" max="4080" width="34.42578125" style="1" customWidth="1"/>
    <col min="4081" max="4081" width="7.140625" style="1" customWidth="1"/>
    <col min="4082" max="4087" width="2.7109375" style="1" customWidth="1"/>
    <col min="4088" max="4088" width="3.5703125" style="1" customWidth="1"/>
    <col min="4089" max="4092" width="2.7109375" style="1" customWidth="1"/>
    <col min="4093" max="4093" width="3.7109375" style="1" customWidth="1"/>
    <col min="4094" max="4094" width="7" style="1" customWidth="1"/>
    <col min="4095" max="4095" width="6.140625" style="1" customWidth="1"/>
    <col min="4096" max="4098" width="2.7109375" style="1" customWidth="1"/>
    <col min="4099" max="4101" width="3.5703125" style="1" customWidth="1"/>
    <col min="4102" max="4102" width="4.140625" style="1" customWidth="1"/>
    <col min="4103" max="4103" width="4" style="1" customWidth="1"/>
    <col min="4104" max="4104" width="3.42578125" style="1" customWidth="1"/>
    <col min="4105" max="4105" width="4.28515625" style="1" customWidth="1"/>
    <col min="4106" max="4106" width="4.85546875" style="1" customWidth="1"/>
    <col min="4107" max="4107" width="5" style="1" customWidth="1"/>
    <col min="4108" max="4108" width="4.7109375" style="1" customWidth="1"/>
    <col min="4109" max="4332" width="9.140625" style="1"/>
    <col min="4333" max="4333" width="7" style="1" customWidth="1"/>
    <col min="4334" max="4334" width="23.28515625" style="1" customWidth="1"/>
    <col min="4335" max="4335" width="24.140625" style="1" customWidth="1"/>
    <col min="4336" max="4336" width="34.42578125" style="1" customWidth="1"/>
    <col min="4337" max="4337" width="7.140625" style="1" customWidth="1"/>
    <col min="4338" max="4343" width="2.7109375" style="1" customWidth="1"/>
    <col min="4344" max="4344" width="3.5703125" style="1" customWidth="1"/>
    <col min="4345" max="4348" width="2.7109375" style="1" customWidth="1"/>
    <col min="4349" max="4349" width="3.7109375" style="1" customWidth="1"/>
    <col min="4350" max="4350" width="7" style="1" customWidth="1"/>
    <col min="4351" max="4351" width="6.140625" style="1" customWidth="1"/>
    <col min="4352" max="4354" width="2.7109375" style="1" customWidth="1"/>
    <col min="4355" max="4357" width="3.5703125" style="1" customWidth="1"/>
    <col min="4358" max="4358" width="4.140625" style="1" customWidth="1"/>
    <col min="4359" max="4359" width="4" style="1" customWidth="1"/>
    <col min="4360" max="4360" width="3.42578125" style="1" customWidth="1"/>
    <col min="4361" max="4361" width="4.28515625" style="1" customWidth="1"/>
    <col min="4362" max="4362" width="4.85546875" style="1" customWidth="1"/>
    <col min="4363" max="4363" width="5" style="1" customWidth="1"/>
    <col min="4364" max="4364" width="4.7109375" style="1" customWidth="1"/>
    <col min="4365" max="4588" width="9.140625" style="1"/>
    <col min="4589" max="4589" width="7" style="1" customWidth="1"/>
    <col min="4590" max="4590" width="23.28515625" style="1" customWidth="1"/>
    <col min="4591" max="4591" width="24.140625" style="1" customWidth="1"/>
    <col min="4592" max="4592" width="34.42578125" style="1" customWidth="1"/>
    <col min="4593" max="4593" width="7.140625" style="1" customWidth="1"/>
    <col min="4594" max="4599" width="2.7109375" style="1" customWidth="1"/>
    <col min="4600" max="4600" width="3.5703125" style="1" customWidth="1"/>
    <col min="4601" max="4604" width="2.7109375" style="1" customWidth="1"/>
    <col min="4605" max="4605" width="3.7109375" style="1" customWidth="1"/>
    <col min="4606" max="4606" width="7" style="1" customWidth="1"/>
    <col min="4607" max="4607" width="6.140625" style="1" customWidth="1"/>
    <col min="4608" max="4610" width="2.7109375" style="1" customWidth="1"/>
    <col min="4611" max="4613" width="3.5703125" style="1" customWidth="1"/>
    <col min="4614" max="4614" width="4.140625" style="1" customWidth="1"/>
    <col min="4615" max="4615" width="4" style="1" customWidth="1"/>
    <col min="4616" max="4616" width="3.42578125" style="1" customWidth="1"/>
    <col min="4617" max="4617" width="4.28515625" style="1" customWidth="1"/>
    <col min="4618" max="4618" width="4.85546875" style="1" customWidth="1"/>
    <col min="4619" max="4619" width="5" style="1" customWidth="1"/>
    <col min="4620" max="4620" width="4.7109375" style="1" customWidth="1"/>
    <col min="4621" max="4844" width="9.140625" style="1"/>
    <col min="4845" max="4845" width="7" style="1" customWidth="1"/>
    <col min="4846" max="4846" width="23.28515625" style="1" customWidth="1"/>
    <col min="4847" max="4847" width="24.140625" style="1" customWidth="1"/>
    <col min="4848" max="4848" width="34.42578125" style="1" customWidth="1"/>
    <col min="4849" max="4849" width="7.140625" style="1" customWidth="1"/>
    <col min="4850" max="4855" width="2.7109375" style="1" customWidth="1"/>
    <col min="4856" max="4856" width="3.5703125" style="1" customWidth="1"/>
    <col min="4857" max="4860" width="2.7109375" style="1" customWidth="1"/>
    <col min="4861" max="4861" width="3.7109375" style="1" customWidth="1"/>
    <col min="4862" max="4862" width="7" style="1" customWidth="1"/>
    <col min="4863" max="4863" width="6.140625" style="1" customWidth="1"/>
    <col min="4864" max="4866" width="2.7109375" style="1" customWidth="1"/>
    <col min="4867" max="4869" width="3.5703125" style="1" customWidth="1"/>
    <col min="4870" max="4870" width="4.140625" style="1" customWidth="1"/>
    <col min="4871" max="4871" width="4" style="1" customWidth="1"/>
    <col min="4872" max="4872" width="3.42578125" style="1" customWidth="1"/>
    <col min="4873" max="4873" width="4.28515625" style="1" customWidth="1"/>
    <col min="4874" max="4874" width="4.85546875" style="1" customWidth="1"/>
    <col min="4875" max="4875" width="5" style="1" customWidth="1"/>
    <col min="4876" max="4876" width="4.7109375" style="1" customWidth="1"/>
    <col min="4877" max="5100" width="9.140625" style="1"/>
    <col min="5101" max="5101" width="7" style="1" customWidth="1"/>
    <col min="5102" max="5102" width="23.28515625" style="1" customWidth="1"/>
    <col min="5103" max="5103" width="24.140625" style="1" customWidth="1"/>
    <col min="5104" max="5104" width="34.42578125" style="1" customWidth="1"/>
    <col min="5105" max="5105" width="7.140625" style="1" customWidth="1"/>
    <col min="5106" max="5111" width="2.7109375" style="1" customWidth="1"/>
    <col min="5112" max="5112" width="3.5703125" style="1" customWidth="1"/>
    <col min="5113" max="5116" width="2.7109375" style="1" customWidth="1"/>
    <col min="5117" max="5117" width="3.7109375" style="1" customWidth="1"/>
    <col min="5118" max="5118" width="7" style="1" customWidth="1"/>
    <col min="5119" max="5119" width="6.140625" style="1" customWidth="1"/>
    <col min="5120" max="5122" width="2.7109375" style="1" customWidth="1"/>
    <col min="5123" max="5125" width="3.5703125" style="1" customWidth="1"/>
    <col min="5126" max="5126" width="4.140625" style="1" customWidth="1"/>
    <col min="5127" max="5127" width="4" style="1" customWidth="1"/>
    <col min="5128" max="5128" width="3.42578125" style="1" customWidth="1"/>
    <col min="5129" max="5129" width="4.28515625" style="1" customWidth="1"/>
    <col min="5130" max="5130" width="4.85546875" style="1" customWidth="1"/>
    <col min="5131" max="5131" width="5" style="1" customWidth="1"/>
    <col min="5132" max="5132" width="4.7109375" style="1" customWidth="1"/>
    <col min="5133" max="5356" width="9.140625" style="1"/>
    <col min="5357" max="5357" width="7" style="1" customWidth="1"/>
    <col min="5358" max="5358" width="23.28515625" style="1" customWidth="1"/>
    <col min="5359" max="5359" width="24.140625" style="1" customWidth="1"/>
    <col min="5360" max="5360" width="34.42578125" style="1" customWidth="1"/>
    <col min="5361" max="5361" width="7.140625" style="1" customWidth="1"/>
    <col min="5362" max="5367" width="2.7109375" style="1" customWidth="1"/>
    <col min="5368" max="5368" width="3.5703125" style="1" customWidth="1"/>
    <col min="5369" max="5372" width="2.7109375" style="1" customWidth="1"/>
    <col min="5373" max="5373" width="3.7109375" style="1" customWidth="1"/>
    <col min="5374" max="5374" width="7" style="1" customWidth="1"/>
    <col min="5375" max="5375" width="6.140625" style="1" customWidth="1"/>
    <col min="5376" max="5378" width="2.7109375" style="1" customWidth="1"/>
    <col min="5379" max="5381" width="3.5703125" style="1" customWidth="1"/>
    <col min="5382" max="5382" width="4.140625" style="1" customWidth="1"/>
    <col min="5383" max="5383" width="4" style="1" customWidth="1"/>
    <col min="5384" max="5384" width="3.42578125" style="1" customWidth="1"/>
    <col min="5385" max="5385" width="4.28515625" style="1" customWidth="1"/>
    <col min="5386" max="5386" width="4.85546875" style="1" customWidth="1"/>
    <col min="5387" max="5387" width="5" style="1" customWidth="1"/>
    <col min="5388" max="5388" width="4.7109375" style="1" customWidth="1"/>
    <col min="5389" max="5612" width="9.140625" style="1"/>
    <col min="5613" max="5613" width="7" style="1" customWidth="1"/>
    <col min="5614" max="5614" width="23.28515625" style="1" customWidth="1"/>
    <col min="5615" max="5615" width="24.140625" style="1" customWidth="1"/>
    <col min="5616" max="5616" width="34.42578125" style="1" customWidth="1"/>
    <col min="5617" max="5617" width="7.140625" style="1" customWidth="1"/>
    <col min="5618" max="5623" width="2.7109375" style="1" customWidth="1"/>
    <col min="5624" max="5624" width="3.5703125" style="1" customWidth="1"/>
    <col min="5625" max="5628" width="2.7109375" style="1" customWidth="1"/>
    <col min="5629" max="5629" width="3.7109375" style="1" customWidth="1"/>
    <col min="5630" max="5630" width="7" style="1" customWidth="1"/>
    <col min="5631" max="5631" width="6.140625" style="1" customWidth="1"/>
    <col min="5632" max="5634" width="2.7109375" style="1" customWidth="1"/>
    <col min="5635" max="5637" width="3.5703125" style="1" customWidth="1"/>
    <col min="5638" max="5638" width="4.140625" style="1" customWidth="1"/>
    <col min="5639" max="5639" width="4" style="1" customWidth="1"/>
    <col min="5640" max="5640" width="3.42578125" style="1" customWidth="1"/>
    <col min="5641" max="5641" width="4.28515625" style="1" customWidth="1"/>
    <col min="5642" max="5642" width="4.85546875" style="1" customWidth="1"/>
    <col min="5643" max="5643" width="5" style="1" customWidth="1"/>
    <col min="5644" max="5644" width="4.7109375" style="1" customWidth="1"/>
    <col min="5645" max="5868" width="9.140625" style="1"/>
    <col min="5869" max="5869" width="7" style="1" customWidth="1"/>
    <col min="5870" max="5870" width="23.28515625" style="1" customWidth="1"/>
    <col min="5871" max="5871" width="24.140625" style="1" customWidth="1"/>
    <col min="5872" max="5872" width="34.42578125" style="1" customWidth="1"/>
    <col min="5873" max="5873" width="7.140625" style="1" customWidth="1"/>
    <col min="5874" max="5879" width="2.7109375" style="1" customWidth="1"/>
    <col min="5880" max="5880" width="3.5703125" style="1" customWidth="1"/>
    <col min="5881" max="5884" width="2.7109375" style="1" customWidth="1"/>
    <col min="5885" max="5885" width="3.7109375" style="1" customWidth="1"/>
    <col min="5886" max="5886" width="7" style="1" customWidth="1"/>
    <col min="5887" max="5887" width="6.140625" style="1" customWidth="1"/>
    <col min="5888" max="5890" width="2.7109375" style="1" customWidth="1"/>
    <col min="5891" max="5893" width="3.5703125" style="1" customWidth="1"/>
    <col min="5894" max="5894" width="4.140625" style="1" customWidth="1"/>
    <col min="5895" max="5895" width="4" style="1" customWidth="1"/>
    <col min="5896" max="5896" width="3.42578125" style="1" customWidth="1"/>
    <col min="5897" max="5897" width="4.28515625" style="1" customWidth="1"/>
    <col min="5898" max="5898" width="4.85546875" style="1" customWidth="1"/>
    <col min="5899" max="5899" width="5" style="1" customWidth="1"/>
    <col min="5900" max="5900" width="4.7109375" style="1" customWidth="1"/>
    <col min="5901" max="6124" width="9.140625" style="1"/>
    <col min="6125" max="6125" width="7" style="1" customWidth="1"/>
    <col min="6126" max="6126" width="23.28515625" style="1" customWidth="1"/>
    <col min="6127" max="6127" width="24.140625" style="1" customWidth="1"/>
    <col min="6128" max="6128" width="34.42578125" style="1" customWidth="1"/>
    <col min="6129" max="6129" width="7.140625" style="1" customWidth="1"/>
    <col min="6130" max="6135" width="2.7109375" style="1" customWidth="1"/>
    <col min="6136" max="6136" width="3.5703125" style="1" customWidth="1"/>
    <col min="6137" max="6140" width="2.7109375" style="1" customWidth="1"/>
    <col min="6141" max="6141" width="3.7109375" style="1" customWidth="1"/>
    <col min="6142" max="6142" width="7" style="1" customWidth="1"/>
    <col min="6143" max="6143" width="6.140625" style="1" customWidth="1"/>
    <col min="6144" max="6146" width="2.7109375" style="1" customWidth="1"/>
    <col min="6147" max="6149" width="3.5703125" style="1" customWidth="1"/>
    <col min="6150" max="6150" width="4.140625" style="1" customWidth="1"/>
    <col min="6151" max="6151" width="4" style="1" customWidth="1"/>
    <col min="6152" max="6152" width="3.42578125" style="1" customWidth="1"/>
    <col min="6153" max="6153" width="4.28515625" style="1" customWidth="1"/>
    <col min="6154" max="6154" width="4.85546875" style="1" customWidth="1"/>
    <col min="6155" max="6155" width="5" style="1" customWidth="1"/>
    <col min="6156" max="6156" width="4.7109375" style="1" customWidth="1"/>
    <col min="6157" max="6380" width="9.140625" style="1"/>
    <col min="6381" max="6381" width="7" style="1" customWidth="1"/>
    <col min="6382" max="6382" width="23.28515625" style="1" customWidth="1"/>
    <col min="6383" max="6383" width="24.140625" style="1" customWidth="1"/>
    <col min="6384" max="6384" width="34.42578125" style="1" customWidth="1"/>
    <col min="6385" max="6385" width="7.140625" style="1" customWidth="1"/>
    <col min="6386" max="6391" width="2.7109375" style="1" customWidth="1"/>
    <col min="6392" max="6392" width="3.5703125" style="1" customWidth="1"/>
    <col min="6393" max="6396" width="2.7109375" style="1" customWidth="1"/>
    <col min="6397" max="6397" width="3.7109375" style="1" customWidth="1"/>
    <col min="6398" max="6398" width="7" style="1" customWidth="1"/>
    <col min="6399" max="6399" width="6.140625" style="1" customWidth="1"/>
    <col min="6400" max="6402" width="2.7109375" style="1" customWidth="1"/>
    <col min="6403" max="6405" width="3.5703125" style="1" customWidth="1"/>
    <col min="6406" max="6406" width="4.140625" style="1" customWidth="1"/>
    <col min="6407" max="6407" width="4" style="1" customWidth="1"/>
    <col min="6408" max="6408" width="3.42578125" style="1" customWidth="1"/>
    <col min="6409" max="6409" width="4.28515625" style="1" customWidth="1"/>
    <col min="6410" max="6410" width="4.85546875" style="1" customWidth="1"/>
    <col min="6411" max="6411" width="5" style="1" customWidth="1"/>
    <col min="6412" max="6412" width="4.7109375" style="1" customWidth="1"/>
    <col min="6413" max="6636" width="9.140625" style="1"/>
    <col min="6637" max="6637" width="7" style="1" customWidth="1"/>
    <col min="6638" max="6638" width="23.28515625" style="1" customWidth="1"/>
    <col min="6639" max="6639" width="24.140625" style="1" customWidth="1"/>
    <col min="6640" max="6640" width="34.42578125" style="1" customWidth="1"/>
    <col min="6641" max="6641" width="7.140625" style="1" customWidth="1"/>
    <col min="6642" max="6647" width="2.7109375" style="1" customWidth="1"/>
    <col min="6648" max="6648" width="3.5703125" style="1" customWidth="1"/>
    <col min="6649" max="6652" width="2.7109375" style="1" customWidth="1"/>
    <col min="6653" max="6653" width="3.7109375" style="1" customWidth="1"/>
    <col min="6654" max="6654" width="7" style="1" customWidth="1"/>
    <col min="6655" max="6655" width="6.140625" style="1" customWidth="1"/>
    <col min="6656" max="6658" width="2.7109375" style="1" customWidth="1"/>
    <col min="6659" max="6661" width="3.5703125" style="1" customWidth="1"/>
    <col min="6662" max="6662" width="4.140625" style="1" customWidth="1"/>
    <col min="6663" max="6663" width="4" style="1" customWidth="1"/>
    <col min="6664" max="6664" width="3.42578125" style="1" customWidth="1"/>
    <col min="6665" max="6665" width="4.28515625" style="1" customWidth="1"/>
    <col min="6666" max="6666" width="4.85546875" style="1" customWidth="1"/>
    <col min="6667" max="6667" width="5" style="1" customWidth="1"/>
    <col min="6668" max="6668" width="4.7109375" style="1" customWidth="1"/>
    <col min="6669" max="6892" width="9.140625" style="1"/>
    <col min="6893" max="6893" width="7" style="1" customWidth="1"/>
    <col min="6894" max="6894" width="23.28515625" style="1" customWidth="1"/>
    <col min="6895" max="6895" width="24.140625" style="1" customWidth="1"/>
    <col min="6896" max="6896" width="34.42578125" style="1" customWidth="1"/>
    <col min="6897" max="6897" width="7.140625" style="1" customWidth="1"/>
    <col min="6898" max="6903" width="2.7109375" style="1" customWidth="1"/>
    <col min="6904" max="6904" width="3.5703125" style="1" customWidth="1"/>
    <col min="6905" max="6908" width="2.7109375" style="1" customWidth="1"/>
    <col min="6909" max="6909" width="3.7109375" style="1" customWidth="1"/>
    <col min="6910" max="6910" width="7" style="1" customWidth="1"/>
    <col min="6911" max="6911" width="6.140625" style="1" customWidth="1"/>
    <col min="6912" max="6914" width="2.7109375" style="1" customWidth="1"/>
    <col min="6915" max="6917" width="3.5703125" style="1" customWidth="1"/>
    <col min="6918" max="6918" width="4.140625" style="1" customWidth="1"/>
    <col min="6919" max="6919" width="4" style="1" customWidth="1"/>
    <col min="6920" max="6920" width="3.42578125" style="1" customWidth="1"/>
    <col min="6921" max="6921" width="4.28515625" style="1" customWidth="1"/>
    <col min="6922" max="6922" width="4.85546875" style="1" customWidth="1"/>
    <col min="6923" max="6923" width="5" style="1" customWidth="1"/>
    <col min="6924" max="6924" width="4.7109375" style="1" customWidth="1"/>
    <col min="6925" max="7148" width="9.140625" style="1"/>
    <col min="7149" max="7149" width="7" style="1" customWidth="1"/>
    <col min="7150" max="7150" width="23.28515625" style="1" customWidth="1"/>
    <col min="7151" max="7151" width="24.140625" style="1" customWidth="1"/>
    <col min="7152" max="7152" width="34.42578125" style="1" customWidth="1"/>
    <col min="7153" max="7153" width="7.140625" style="1" customWidth="1"/>
    <col min="7154" max="7159" width="2.7109375" style="1" customWidth="1"/>
    <col min="7160" max="7160" width="3.5703125" style="1" customWidth="1"/>
    <col min="7161" max="7164" width="2.7109375" style="1" customWidth="1"/>
    <col min="7165" max="7165" width="3.7109375" style="1" customWidth="1"/>
    <col min="7166" max="7166" width="7" style="1" customWidth="1"/>
    <col min="7167" max="7167" width="6.140625" style="1" customWidth="1"/>
    <col min="7168" max="7170" width="2.7109375" style="1" customWidth="1"/>
    <col min="7171" max="7173" width="3.5703125" style="1" customWidth="1"/>
    <col min="7174" max="7174" width="4.140625" style="1" customWidth="1"/>
    <col min="7175" max="7175" width="4" style="1" customWidth="1"/>
    <col min="7176" max="7176" width="3.42578125" style="1" customWidth="1"/>
    <col min="7177" max="7177" width="4.28515625" style="1" customWidth="1"/>
    <col min="7178" max="7178" width="4.85546875" style="1" customWidth="1"/>
    <col min="7179" max="7179" width="5" style="1" customWidth="1"/>
    <col min="7180" max="7180" width="4.7109375" style="1" customWidth="1"/>
    <col min="7181" max="7404" width="9.140625" style="1"/>
    <col min="7405" max="7405" width="7" style="1" customWidth="1"/>
    <col min="7406" max="7406" width="23.28515625" style="1" customWidth="1"/>
    <col min="7407" max="7407" width="24.140625" style="1" customWidth="1"/>
    <col min="7408" max="7408" width="34.42578125" style="1" customWidth="1"/>
    <col min="7409" max="7409" width="7.140625" style="1" customWidth="1"/>
    <col min="7410" max="7415" width="2.7109375" style="1" customWidth="1"/>
    <col min="7416" max="7416" width="3.5703125" style="1" customWidth="1"/>
    <col min="7417" max="7420" width="2.7109375" style="1" customWidth="1"/>
    <col min="7421" max="7421" width="3.7109375" style="1" customWidth="1"/>
    <col min="7422" max="7422" width="7" style="1" customWidth="1"/>
    <col min="7423" max="7423" width="6.140625" style="1" customWidth="1"/>
    <col min="7424" max="7426" width="2.7109375" style="1" customWidth="1"/>
    <col min="7427" max="7429" width="3.5703125" style="1" customWidth="1"/>
    <col min="7430" max="7430" width="4.140625" style="1" customWidth="1"/>
    <col min="7431" max="7431" width="4" style="1" customWidth="1"/>
    <col min="7432" max="7432" width="3.42578125" style="1" customWidth="1"/>
    <col min="7433" max="7433" width="4.28515625" style="1" customWidth="1"/>
    <col min="7434" max="7434" width="4.85546875" style="1" customWidth="1"/>
    <col min="7435" max="7435" width="5" style="1" customWidth="1"/>
    <col min="7436" max="7436" width="4.7109375" style="1" customWidth="1"/>
    <col min="7437" max="7660" width="9.140625" style="1"/>
    <col min="7661" max="7661" width="7" style="1" customWidth="1"/>
    <col min="7662" max="7662" width="23.28515625" style="1" customWidth="1"/>
    <col min="7663" max="7663" width="24.140625" style="1" customWidth="1"/>
    <col min="7664" max="7664" width="34.42578125" style="1" customWidth="1"/>
    <col min="7665" max="7665" width="7.140625" style="1" customWidth="1"/>
    <col min="7666" max="7671" width="2.7109375" style="1" customWidth="1"/>
    <col min="7672" max="7672" width="3.5703125" style="1" customWidth="1"/>
    <col min="7673" max="7676" width="2.7109375" style="1" customWidth="1"/>
    <col min="7677" max="7677" width="3.7109375" style="1" customWidth="1"/>
    <col min="7678" max="7678" width="7" style="1" customWidth="1"/>
    <col min="7679" max="7679" width="6.140625" style="1" customWidth="1"/>
    <col min="7680" max="7682" width="2.7109375" style="1" customWidth="1"/>
    <col min="7683" max="7685" width="3.5703125" style="1" customWidth="1"/>
    <col min="7686" max="7686" width="4.140625" style="1" customWidth="1"/>
    <col min="7687" max="7687" width="4" style="1" customWidth="1"/>
    <col min="7688" max="7688" width="3.42578125" style="1" customWidth="1"/>
    <col min="7689" max="7689" width="4.28515625" style="1" customWidth="1"/>
    <col min="7690" max="7690" width="4.85546875" style="1" customWidth="1"/>
    <col min="7691" max="7691" width="5" style="1" customWidth="1"/>
    <col min="7692" max="7692" width="4.7109375" style="1" customWidth="1"/>
    <col min="7693" max="7916" width="9.140625" style="1"/>
    <col min="7917" max="7917" width="7" style="1" customWidth="1"/>
    <col min="7918" max="7918" width="23.28515625" style="1" customWidth="1"/>
    <col min="7919" max="7919" width="24.140625" style="1" customWidth="1"/>
    <col min="7920" max="7920" width="34.42578125" style="1" customWidth="1"/>
    <col min="7921" max="7921" width="7.140625" style="1" customWidth="1"/>
    <col min="7922" max="7927" width="2.7109375" style="1" customWidth="1"/>
    <col min="7928" max="7928" width="3.5703125" style="1" customWidth="1"/>
    <col min="7929" max="7932" width="2.7109375" style="1" customWidth="1"/>
    <col min="7933" max="7933" width="3.7109375" style="1" customWidth="1"/>
    <col min="7934" max="7934" width="7" style="1" customWidth="1"/>
    <col min="7935" max="7935" width="6.140625" style="1" customWidth="1"/>
    <col min="7936" max="7938" width="2.7109375" style="1" customWidth="1"/>
    <col min="7939" max="7941" width="3.5703125" style="1" customWidth="1"/>
    <col min="7942" max="7942" width="4.140625" style="1" customWidth="1"/>
    <col min="7943" max="7943" width="4" style="1" customWidth="1"/>
    <col min="7944" max="7944" width="3.42578125" style="1" customWidth="1"/>
    <col min="7945" max="7945" width="4.28515625" style="1" customWidth="1"/>
    <col min="7946" max="7946" width="4.85546875" style="1" customWidth="1"/>
    <col min="7947" max="7947" width="5" style="1" customWidth="1"/>
    <col min="7948" max="7948" width="4.7109375" style="1" customWidth="1"/>
    <col min="7949" max="8172" width="9.140625" style="1"/>
    <col min="8173" max="8173" width="7" style="1" customWidth="1"/>
    <col min="8174" max="8174" width="23.28515625" style="1" customWidth="1"/>
    <col min="8175" max="8175" width="24.140625" style="1" customWidth="1"/>
    <col min="8176" max="8176" width="34.42578125" style="1" customWidth="1"/>
    <col min="8177" max="8177" width="7.140625" style="1" customWidth="1"/>
    <col min="8178" max="8183" width="2.7109375" style="1" customWidth="1"/>
    <col min="8184" max="8184" width="3.5703125" style="1" customWidth="1"/>
    <col min="8185" max="8188" width="2.7109375" style="1" customWidth="1"/>
    <col min="8189" max="8189" width="3.7109375" style="1" customWidth="1"/>
    <col min="8190" max="8190" width="7" style="1" customWidth="1"/>
    <col min="8191" max="8191" width="6.140625" style="1" customWidth="1"/>
    <col min="8192" max="8194" width="2.7109375" style="1" customWidth="1"/>
    <col min="8195" max="8197" width="3.5703125" style="1" customWidth="1"/>
    <col min="8198" max="8198" width="4.140625" style="1" customWidth="1"/>
    <col min="8199" max="8199" width="4" style="1" customWidth="1"/>
    <col min="8200" max="8200" width="3.42578125" style="1" customWidth="1"/>
    <col min="8201" max="8201" width="4.28515625" style="1" customWidth="1"/>
    <col min="8202" max="8202" width="4.85546875" style="1" customWidth="1"/>
    <col min="8203" max="8203" width="5" style="1" customWidth="1"/>
    <col min="8204" max="8204" width="4.7109375" style="1" customWidth="1"/>
    <col min="8205" max="8428" width="9.140625" style="1"/>
    <col min="8429" max="8429" width="7" style="1" customWidth="1"/>
    <col min="8430" max="8430" width="23.28515625" style="1" customWidth="1"/>
    <col min="8431" max="8431" width="24.140625" style="1" customWidth="1"/>
    <col min="8432" max="8432" width="34.42578125" style="1" customWidth="1"/>
    <col min="8433" max="8433" width="7.140625" style="1" customWidth="1"/>
    <col min="8434" max="8439" width="2.7109375" style="1" customWidth="1"/>
    <col min="8440" max="8440" width="3.5703125" style="1" customWidth="1"/>
    <col min="8441" max="8444" width="2.7109375" style="1" customWidth="1"/>
    <col min="8445" max="8445" width="3.7109375" style="1" customWidth="1"/>
    <col min="8446" max="8446" width="7" style="1" customWidth="1"/>
    <col min="8447" max="8447" width="6.140625" style="1" customWidth="1"/>
    <col min="8448" max="8450" width="2.7109375" style="1" customWidth="1"/>
    <col min="8451" max="8453" width="3.5703125" style="1" customWidth="1"/>
    <col min="8454" max="8454" width="4.140625" style="1" customWidth="1"/>
    <col min="8455" max="8455" width="4" style="1" customWidth="1"/>
    <col min="8456" max="8456" width="3.42578125" style="1" customWidth="1"/>
    <col min="8457" max="8457" width="4.28515625" style="1" customWidth="1"/>
    <col min="8458" max="8458" width="4.85546875" style="1" customWidth="1"/>
    <col min="8459" max="8459" width="5" style="1" customWidth="1"/>
    <col min="8460" max="8460" width="4.7109375" style="1" customWidth="1"/>
    <col min="8461" max="8684" width="9.140625" style="1"/>
    <col min="8685" max="8685" width="7" style="1" customWidth="1"/>
    <col min="8686" max="8686" width="23.28515625" style="1" customWidth="1"/>
    <col min="8687" max="8687" width="24.140625" style="1" customWidth="1"/>
    <col min="8688" max="8688" width="34.42578125" style="1" customWidth="1"/>
    <col min="8689" max="8689" width="7.140625" style="1" customWidth="1"/>
    <col min="8690" max="8695" width="2.7109375" style="1" customWidth="1"/>
    <col min="8696" max="8696" width="3.5703125" style="1" customWidth="1"/>
    <col min="8697" max="8700" width="2.7109375" style="1" customWidth="1"/>
    <col min="8701" max="8701" width="3.7109375" style="1" customWidth="1"/>
    <col min="8702" max="8702" width="7" style="1" customWidth="1"/>
    <col min="8703" max="8703" width="6.140625" style="1" customWidth="1"/>
    <col min="8704" max="8706" width="2.7109375" style="1" customWidth="1"/>
    <col min="8707" max="8709" width="3.5703125" style="1" customWidth="1"/>
    <col min="8710" max="8710" width="4.140625" style="1" customWidth="1"/>
    <col min="8711" max="8711" width="4" style="1" customWidth="1"/>
    <col min="8712" max="8712" width="3.42578125" style="1" customWidth="1"/>
    <col min="8713" max="8713" width="4.28515625" style="1" customWidth="1"/>
    <col min="8714" max="8714" width="4.85546875" style="1" customWidth="1"/>
    <col min="8715" max="8715" width="5" style="1" customWidth="1"/>
    <col min="8716" max="8716" width="4.7109375" style="1" customWidth="1"/>
    <col min="8717" max="8940" width="9.140625" style="1"/>
    <col min="8941" max="8941" width="7" style="1" customWidth="1"/>
    <col min="8942" max="8942" width="23.28515625" style="1" customWidth="1"/>
    <col min="8943" max="8943" width="24.140625" style="1" customWidth="1"/>
    <col min="8944" max="8944" width="34.42578125" style="1" customWidth="1"/>
    <col min="8945" max="8945" width="7.140625" style="1" customWidth="1"/>
    <col min="8946" max="8951" width="2.7109375" style="1" customWidth="1"/>
    <col min="8952" max="8952" width="3.5703125" style="1" customWidth="1"/>
    <col min="8953" max="8956" width="2.7109375" style="1" customWidth="1"/>
    <col min="8957" max="8957" width="3.7109375" style="1" customWidth="1"/>
    <col min="8958" max="8958" width="7" style="1" customWidth="1"/>
    <col min="8959" max="8959" width="6.140625" style="1" customWidth="1"/>
    <col min="8960" max="8962" width="2.7109375" style="1" customWidth="1"/>
    <col min="8963" max="8965" width="3.5703125" style="1" customWidth="1"/>
    <col min="8966" max="8966" width="4.140625" style="1" customWidth="1"/>
    <col min="8967" max="8967" width="4" style="1" customWidth="1"/>
    <col min="8968" max="8968" width="3.42578125" style="1" customWidth="1"/>
    <col min="8969" max="8969" width="4.28515625" style="1" customWidth="1"/>
    <col min="8970" max="8970" width="4.85546875" style="1" customWidth="1"/>
    <col min="8971" max="8971" width="5" style="1" customWidth="1"/>
    <col min="8972" max="8972" width="4.7109375" style="1" customWidth="1"/>
    <col min="8973" max="9196" width="9.140625" style="1"/>
    <col min="9197" max="9197" width="7" style="1" customWidth="1"/>
    <col min="9198" max="9198" width="23.28515625" style="1" customWidth="1"/>
    <col min="9199" max="9199" width="24.140625" style="1" customWidth="1"/>
    <col min="9200" max="9200" width="34.42578125" style="1" customWidth="1"/>
    <col min="9201" max="9201" width="7.140625" style="1" customWidth="1"/>
    <col min="9202" max="9207" width="2.7109375" style="1" customWidth="1"/>
    <col min="9208" max="9208" width="3.5703125" style="1" customWidth="1"/>
    <col min="9209" max="9212" width="2.7109375" style="1" customWidth="1"/>
    <col min="9213" max="9213" width="3.7109375" style="1" customWidth="1"/>
    <col min="9214" max="9214" width="7" style="1" customWidth="1"/>
    <col min="9215" max="9215" width="6.140625" style="1" customWidth="1"/>
    <col min="9216" max="9218" width="2.7109375" style="1" customWidth="1"/>
    <col min="9219" max="9221" width="3.5703125" style="1" customWidth="1"/>
    <col min="9222" max="9222" width="4.140625" style="1" customWidth="1"/>
    <col min="9223" max="9223" width="4" style="1" customWidth="1"/>
    <col min="9224" max="9224" width="3.42578125" style="1" customWidth="1"/>
    <col min="9225" max="9225" width="4.28515625" style="1" customWidth="1"/>
    <col min="9226" max="9226" width="4.85546875" style="1" customWidth="1"/>
    <col min="9227" max="9227" width="5" style="1" customWidth="1"/>
    <col min="9228" max="9228" width="4.7109375" style="1" customWidth="1"/>
    <col min="9229" max="9452" width="9.140625" style="1"/>
    <col min="9453" max="9453" width="7" style="1" customWidth="1"/>
    <col min="9454" max="9454" width="23.28515625" style="1" customWidth="1"/>
    <col min="9455" max="9455" width="24.140625" style="1" customWidth="1"/>
    <col min="9456" max="9456" width="34.42578125" style="1" customWidth="1"/>
    <col min="9457" max="9457" width="7.140625" style="1" customWidth="1"/>
    <col min="9458" max="9463" width="2.7109375" style="1" customWidth="1"/>
    <col min="9464" max="9464" width="3.5703125" style="1" customWidth="1"/>
    <col min="9465" max="9468" width="2.7109375" style="1" customWidth="1"/>
    <col min="9469" max="9469" width="3.7109375" style="1" customWidth="1"/>
    <col min="9470" max="9470" width="7" style="1" customWidth="1"/>
    <col min="9471" max="9471" width="6.140625" style="1" customWidth="1"/>
    <col min="9472" max="9474" width="2.7109375" style="1" customWidth="1"/>
    <col min="9475" max="9477" width="3.5703125" style="1" customWidth="1"/>
    <col min="9478" max="9478" width="4.140625" style="1" customWidth="1"/>
    <col min="9479" max="9479" width="4" style="1" customWidth="1"/>
    <col min="9480" max="9480" width="3.42578125" style="1" customWidth="1"/>
    <col min="9481" max="9481" width="4.28515625" style="1" customWidth="1"/>
    <col min="9482" max="9482" width="4.85546875" style="1" customWidth="1"/>
    <col min="9483" max="9483" width="5" style="1" customWidth="1"/>
    <col min="9484" max="9484" width="4.7109375" style="1" customWidth="1"/>
    <col min="9485" max="9708" width="9.140625" style="1"/>
    <col min="9709" max="9709" width="7" style="1" customWidth="1"/>
    <col min="9710" max="9710" width="23.28515625" style="1" customWidth="1"/>
    <col min="9711" max="9711" width="24.140625" style="1" customWidth="1"/>
    <col min="9712" max="9712" width="34.42578125" style="1" customWidth="1"/>
    <col min="9713" max="9713" width="7.140625" style="1" customWidth="1"/>
    <col min="9714" max="9719" width="2.7109375" style="1" customWidth="1"/>
    <col min="9720" max="9720" width="3.5703125" style="1" customWidth="1"/>
    <col min="9721" max="9724" width="2.7109375" style="1" customWidth="1"/>
    <col min="9725" max="9725" width="3.7109375" style="1" customWidth="1"/>
    <col min="9726" max="9726" width="7" style="1" customWidth="1"/>
    <col min="9727" max="9727" width="6.140625" style="1" customWidth="1"/>
    <col min="9728" max="9730" width="2.7109375" style="1" customWidth="1"/>
    <col min="9731" max="9733" width="3.5703125" style="1" customWidth="1"/>
    <col min="9734" max="9734" width="4.140625" style="1" customWidth="1"/>
    <col min="9735" max="9735" width="4" style="1" customWidth="1"/>
    <col min="9736" max="9736" width="3.42578125" style="1" customWidth="1"/>
    <col min="9737" max="9737" width="4.28515625" style="1" customWidth="1"/>
    <col min="9738" max="9738" width="4.85546875" style="1" customWidth="1"/>
    <col min="9739" max="9739" width="5" style="1" customWidth="1"/>
    <col min="9740" max="9740" width="4.7109375" style="1" customWidth="1"/>
    <col min="9741" max="9964" width="9.140625" style="1"/>
    <col min="9965" max="9965" width="7" style="1" customWidth="1"/>
    <col min="9966" max="9966" width="23.28515625" style="1" customWidth="1"/>
    <col min="9967" max="9967" width="24.140625" style="1" customWidth="1"/>
    <col min="9968" max="9968" width="34.42578125" style="1" customWidth="1"/>
    <col min="9969" max="9969" width="7.140625" style="1" customWidth="1"/>
    <col min="9970" max="9975" width="2.7109375" style="1" customWidth="1"/>
    <col min="9976" max="9976" width="3.5703125" style="1" customWidth="1"/>
    <col min="9977" max="9980" width="2.7109375" style="1" customWidth="1"/>
    <col min="9981" max="9981" width="3.7109375" style="1" customWidth="1"/>
    <col min="9982" max="9982" width="7" style="1" customWidth="1"/>
    <col min="9983" max="9983" width="6.140625" style="1" customWidth="1"/>
    <col min="9984" max="9986" width="2.7109375" style="1" customWidth="1"/>
    <col min="9987" max="9989" width="3.5703125" style="1" customWidth="1"/>
    <col min="9990" max="9990" width="4.140625" style="1" customWidth="1"/>
    <col min="9991" max="9991" width="4" style="1" customWidth="1"/>
    <col min="9992" max="9992" width="3.42578125" style="1" customWidth="1"/>
    <col min="9993" max="9993" width="4.28515625" style="1" customWidth="1"/>
    <col min="9994" max="9994" width="4.85546875" style="1" customWidth="1"/>
    <col min="9995" max="9995" width="5" style="1" customWidth="1"/>
    <col min="9996" max="9996" width="4.7109375" style="1" customWidth="1"/>
    <col min="9997" max="10220" width="9.140625" style="1"/>
    <col min="10221" max="10221" width="7" style="1" customWidth="1"/>
    <col min="10222" max="10222" width="23.28515625" style="1" customWidth="1"/>
    <col min="10223" max="10223" width="24.140625" style="1" customWidth="1"/>
    <col min="10224" max="10224" width="34.42578125" style="1" customWidth="1"/>
    <col min="10225" max="10225" width="7.140625" style="1" customWidth="1"/>
    <col min="10226" max="10231" width="2.7109375" style="1" customWidth="1"/>
    <col min="10232" max="10232" width="3.5703125" style="1" customWidth="1"/>
    <col min="10233" max="10236" width="2.7109375" style="1" customWidth="1"/>
    <col min="10237" max="10237" width="3.7109375" style="1" customWidth="1"/>
    <col min="10238" max="10238" width="7" style="1" customWidth="1"/>
    <col min="10239" max="10239" width="6.140625" style="1" customWidth="1"/>
    <col min="10240" max="10242" width="2.7109375" style="1" customWidth="1"/>
    <col min="10243" max="10245" width="3.5703125" style="1" customWidth="1"/>
    <col min="10246" max="10246" width="4.140625" style="1" customWidth="1"/>
    <col min="10247" max="10247" width="4" style="1" customWidth="1"/>
    <col min="10248" max="10248" width="3.42578125" style="1" customWidth="1"/>
    <col min="10249" max="10249" width="4.28515625" style="1" customWidth="1"/>
    <col min="10250" max="10250" width="4.85546875" style="1" customWidth="1"/>
    <col min="10251" max="10251" width="5" style="1" customWidth="1"/>
    <col min="10252" max="10252" width="4.7109375" style="1" customWidth="1"/>
    <col min="10253" max="10476" width="9.140625" style="1"/>
    <col min="10477" max="10477" width="7" style="1" customWidth="1"/>
    <col min="10478" max="10478" width="23.28515625" style="1" customWidth="1"/>
    <col min="10479" max="10479" width="24.140625" style="1" customWidth="1"/>
    <col min="10480" max="10480" width="34.42578125" style="1" customWidth="1"/>
    <col min="10481" max="10481" width="7.140625" style="1" customWidth="1"/>
    <col min="10482" max="10487" width="2.7109375" style="1" customWidth="1"/>
    <col min="10488" max="10488" width="3.5703125" style="1" customWidth="1"/>
    <col min="10489" max="10492" width="2.7109375" style="1" customWidth="1"/>
    <col min="10493" max="10493" width="3.7109375" style="1" customWidth="1"/>
    <col min="10494" max="10494" width="7" style="1" customWidth="1"/>
    <col min="10495" max="10495" width="6.140625" style="1" customWidth="1"/>
    <col min="10496" max="10498" width="2.7109375" style="1" customWidth="1"/>
    <col min="10499" max="10501" width="3.5703125" style="1" customWidth="1"/>
    <col min="10502" max="10502" width="4.140625" style="1" customWidth="1"/>
    <col min="10503" max="10503" width="4" style="1" customWidth="1"/>
    <col min="10504" max="10504" width="3.42578125" style="1" customWidth="1"/>
    <col min="10505" max="10505" width="4.28515625" style="1" customWidth="1"/>
    <col min="10506" max="10506" width="4.85546875" style="1" customWidth="1"/>
    <col min="10507" max="10507" width="5" style="1" customWidth="1"/>
    <col min="10508" max="10508" width="4.7109375" style="1" customWidth="1"/>
    <col min="10509" max="10732" width="9.140625" style="1"/>
    <col min="10733" max="10733" width="7" style="1" customWidth="1"/>
    <col min="10734" max="10734" width="23.28515625" style="1" customWidth="1"/>
    <col min="10735" max="10735" width="24.140625" style="1" customWidth="1"/>
    <col min="10736" max="10736" width="34.42578125" style="1" customWidth="1"/>
    <col min="10737" max="10737" width="7.140625" style="1" customWidth="1"/>
    <col min="10738" max="10743" width="2.7109375" style="1" customWidth="1"/>
    <col min="10744" max="10744" width="3.5703125" style="1" customWidth="1"/>
    <col min="10745" max="10748" width="2.7109375" style="1" customWidth="1"/>
    <col min="10749" max="10749" width="3.7109375" style="1" customWidth="1"/>
    <col min="10750" max="10750" width="7" style="1" customWidth="1"/>
    <col min="10751" max="10751" width="6.140625" style="1" customWidth="1"/>
    <col min="10752" max="10754" width="2.7109375" style="1" customWidth="1"/>
    <col min="10755" max="10757" width="3.5703125" style="1" customWidth="1"/>
    <col min="10758" max="10758" width="4.140625" style="1" customWidth="1"/>
    <col min="10759" max="10759" width="4" style="1" customWidth="1"/>
    <col min="10760" max="10760" width="3.42578125" style="1" customWidth="1"/>
    <col min="10761" max="10761" width="4.28515625" style="1" customWidth="1"/>
    <col min="10762" max="10762" width="4.85546875" style="1" customWidth="1"/>
    <col min="10763" max="10763" width="5" style="1" customWidth="1"/>
    <col min="10764" max="10764" width="4.7109375" style="1" customWidth="1"/>
    <col min="10765" max="10988" width="9.140625" style="1"/>
    <col min="10989" max="10989" width="7" style="1" customWidth="1"/>
    <col min="10990" max="10990" width="23.28515625" style="1" customWidth="1"/>
    <col min="10991" max="10991" width="24.140625" style="1" customWidth="1"/>
    <col min="10992" max="10992" width="34.42578125" style="1" customWidth="1"/>
    <col min="10993" max="10993" width="7.140625" style="1" customWidth="1"/>
    <col min="10994" max="10999" width="2.7109375" style="1" customWidth="1"/>
    <col min="11000" max="11000" width="3.5703125" style="1" customWidth="1"/>
    <col min="11001" max="11004" width="2.7109375" style="1" customWidth="1"/>
    <col min="11005" max="11005" width="3.7109375" style="1" customWidth="1"/>
    <col min="11006" max="11006" width="7" style="1" customWidth="1"/>
    <col min="11007" max="11007" width="6.140625" style="1" customWidth="1"/>
    <col min="11008" max="11010" width="2.7109375" style="1" customWidth="1"/>
    <col min="11011" max="11013" width="3.5703125" style="1" customWidth="1"/>
    <col min="11014" max="11014" width="4.140625" style="1" customWidth="1"/>
    <col min="11015" max="11015" width="4" style="1" customWidth="1"/>
    <col min="11016" max="11016" width="3.42578125" style="1" customWidth="1"/>
    <col min="11017" max="11017" width="4.28515625" style="1" customWidth="1"/>
    <col min="11018" max="11018" width="4.85546875" style="1" customWidth="1"/>
    <col min="11019" max="11019" width="5" style="1" customWidth="1"/>
    <col min="11020" max="11020" width="4.7109375" style="1" customWidth="1"/>
    <col min="11021" max="11244" width="9.140625" style="1"/>
    <col min="11245" max="11245" width="7" style="1" customWidth="1"/>
    <col min="11246" max="11246" width="23.28515625" style="1" customWidth="1"/>
    <col min="11247" max="11247" width="24.140625" style="1" customWidth="1"/>
    <col min="11248" max="11248" width="34.42578125" style="1" customWidth="1"/>
    <col min="11249" max="11249" width="7.140625" style="1" customWidth="1"/>
    <col min="11250" max="11255" width="2.7109375" style="1" customWidth="1"/>
    <col min="11256" max="11256" width="3.5703125" style="1" customWidth="1"/>
    <col min="11257" max="11260" width="2.7109375" style="1" customWidth="1"/>
    <col min="11261" max="11261" width="3.7109375" style="1" customWidth="1"/>
    <col min="11262" max="11262" width="7" style="1" customWidth="1"/>
    <col min="11263" max="11263" width="6.140625" style="1" customWidth="1"/>
    <col min="11264" max="11266" width="2.7109375" style="1" customWidth="1"/>
    <col min="11267" max="11269" width="3.5703125" style="1" customWidth="1"/>
    <col min="11270" max="11270" width="4.140625" style="1" customWidth="1"/>
    <col min="11271" max="11271" width="4" style="1" customWidth="1"/>
    <col min="11272" max="11272" width="3.42578125" style="1" customWidth="1"/>
    <col min="11273" max="11273" width="4.28515625" style="1" customWidth="1"/>
    <col min="11274" max="11274" width="4.85546875" style="1" customWidth="1"/>
    <col min="11275" max="11275" width="5" style="1" customWidth="1"/>
    <col min="11276" max="11276" width="4.7109375" style="1" customWidth="1"/>
    <col min="11277" max="11500" width="9.140625" style="1"/>
    <col min="11501" max="11501" width="7" style="1" customWidth="1"/>
    <col min="11502" max="11502" width="23.28515625" style="1" customWidth="1"/>
    <col min="11503" max="11503" width="24.140625" style="1" customWidth="1"/>
    <col min="11504" max="11504" width="34.42578125" style="1" customWidth="1"/>
    <col min="11505" max="11505" width="7.140625" style="1" customWidth="1"/>
    <col min="11506" max="11511" width="2.7109375" style="1" customWidth="1"/>
    <col min="11512" max="11512" width="3.5703125" style="1" customWidth="1"/>
    <col min="11513" max="11516" width="2.7109375" style="1" customWidth="1"/>
    <col min="11517" max="11517" width="3.7109375" style="1" customWidth="1"/>
    <col min="11518" max="11518" width="7" style="1" customWidth="1"/>
    <col min="11519" max="11519" width="6.140625" style="1" customWidth="1"/>
    <col min="11520" max="11522" width="2.7109375" style="1" customWidth="1"/>
    <col min="11523" max="11525" width="3.5703125" style="1" customWidth="1"/>
    <col min="11526" max="11526" width="4.140625" style="1" customWidth="1"/>
    <col min="11527" max="11527" width="4" style="1" customWidth="1"/>
    <col min="11528" max="11528" width="3.42578125" style="1" customWidth="1"/>
    <col min="11529" max="11529" width="4.28515625" style="1" customWidth="1"/>
    <col min="11530" max="11530" width="4.85546875" style="1" customWidth="1"/>
    <col min="11531" max="11531" width="5" style="1" customWidth="1"/>
    <col min="11532" max="11532" width="4.7109375" style="1" customWidth="1"/>
    <col min="11533" max="11756" width="9.140625" style="1"/>
    <col min="11757" max="11757" width="7" style="1" customWidth="1"/>
    <col min="11758" max="11758" width="23.28515625" style="1" customWidth="1"/>
    <col min="11759" max="11759" width="24.140625" style="1" customWidth="1"/>
    <col min="11760" max="11760" width="34.42578125" style="1" customWidth="1"/>
    <col min="11761" max="11761" width="7.140625" style="1" customWidth="1"/>
    <col min="11762" max="11767" width="2.7109375" style="1" customWidth="1"/>
    <col min="11768" max="11768" width="3.5703125" style="1" customWidth="1"/>
    <col min="11769" max="11772" width="2.7109375" style="1" customWidth="1"/>
    <col min="11773" max="11773" width="3.7109375" style="1" customWidth="1"/>
    <col min="11774" max="11774" width="7" style="1" customWidth="1"/>
    <col min="11775" max="11775" width="6.140625" style="1" customWidth="1"/>
    <col min="11776" max="11778" width="2.7109375" style="1" customWidth="1"/>
    <col min="11779" max="11781" width="3.5703125" style="1" customWidth="1"/>
    <col min="11782" max="11782" width="4.140625" style="1" customWidth="1"/>
    <col min="11783" max="11783" width="4" style="1" customWidth="1"/>
    <col min="11784" max="11784" width="3.42578125" style="1" customWidth="1"/>
    <col min="11785" max="11785" width="4.28515625" style="1" customWidth="1"/>
    <col min="11786" max="11786" width="4.85546875" style="1" customWidth="1"/>
    <col min="11787" max="11787" width="5" style="1" customWidth="1"/>
    <col min="11788" max="11788" width="4.7109375" style="1" customWidth="1"/>
    <col min="11789" max="12012" width="9.140625" style="1"/>
    <col min="12013" max="12013" width="7" style="1" customWidth="1"/>
    <col min="12014" max="12014" width="23.28515625" style="1" customWidth="1"/>
    <col min="12015" max="12015" width="24.140625" style="1" customWidth="1"/>
    <col min="12016" max="12016" width="34.42578125" style="1" customWidth="1"/>
    <col min="12017" max="12017" width="7.140625" style="1" customWidth="1"/>
    <col min="12018" max="12023" width="2.7109375" style="1" customWidth="1"/>
    <col min="12024" max="12024" width="3.5703125" style="1" customWidth="1"/>
    <col min="12025" max="12028" width="2.7109375" style="1" customWidth="1"/>
    <col min="12029" max="12029" width="3.7109375" style="1" customWidth="1"/>
    <col min="12030" max="12030" width="7" style="1" customWidth="1"/>
    <col min="12031" max="12031" width="6.140625" style="1" customWidth="1"/>
    <col min="12032" max="12034" width="2.7109375" style="1" customWidth="1"/>
    <col min="12035" max="12037" width="3.5703125" style="1" customWidth="1"/>
    <col min="12038" max="12038" width="4.140625" style="1" customWidth="1"/>
    <col min="12039" max="12039" width="4" style="1" customWidth="1"/>
    <col min="12040" max="12040" width="3.42578125" style="1" customWidth="1"/>
    <col min="12041" max="12041" width="4.28515625" style="1" customWidth="1"/>
    <col min="12042" max="12042" width="4.85546875" style="1" customWidth="1"/>
    <col min="12043" max="12043" width="5" style="1" customWidth="1"/>
    <col min="12044" max="12044" width="4.7109375" style="1" customWidth="1"/>
    <col min="12045" max="12268" width="9.140625" style="1"/>
    <col min="12269" max="12269" width="7" style="1" customWidth="1"/>
    <col min="12270" max="12270" width="23.28515625" style="1" customWidth="1"/>
    <col min="12271" max="12271" width="24.140625" style="1" customWidth="1"/>
    <col min="12272" max="12272" width="34.42578125" style="1" customWidth="1"/>
    <col min="12273" max="12273" width="7.140625" style="1" customWidth="1"/>
    <col min="12274" max="12279" width="2.7109375" style="1" customWidth="1"/>
    <col min="12280" max="12280" width="3.5703125" style="1" customWidth="1"/>
    <col min="12281" max="12284" width="2.7109375" style="1" customWidth="1"/>
    <col min="12285" max="12285" width="3.7109375" style="1" customWidth="1"/>
    <col min="12286" max="12286" width="7" style="1" customWidth="1"/>
    <col min="12287" max="12287" width="6.140625" style="1" customWidth="1"/>
    <col min="12288" max="12290" width="2.7109375" style="1" customWidth="1"/>
    <col min="12291" max="12293" width="3.5703125" style="1" customWidth="1"/>
    <col min="12294" max="12294" width="4.140625" style="1" customWidth="1"/>
    <col min="12295" max="12295" width="4" style="1" customWidth="1"/>
    <col min="12296" max="12296" width="3.42578125" style="1" customWidth="1"/>
    <col min="12297" max="12297" width="4.28515625" style="1" customWidth="1"/>
    <col min="12298" max="12298" width="4.85546875" style="1" customWidth="1"/>
    <col min="12299" max="12299" width="5" style="1" customWidth="1"/>
    <col min="12300" max="12300" width="4.7109375" style="1" customWidth="1"/>
    <col min="12301" max="12524" width="9.140625" style="1"/>
    <col min="12525" max="12525" width="7" style="1" customWidth="1"/>
    <col min="12526" max="12526" width="23.28515625" style="1" customWidth="1"/>
    <col min="12527" max="12527" width="24.140625" style="1" customWidth="1"/>
    <col min="12528" max="12528" width="34.42578125" style="1" customWidth="1"/>
    <col min="12529" max="12529" width="7.140625" style="1" customWidth="1"/>
    <col min="12530" max="12535" width="2.7109375" style="1" customWidth="1"/>
    <col min="12536" max="12536" width="3.5703125" style="1" customWidth="1"/>
    <col min="12537" max="12540" width="2.7109375" style="1" customWidth="1"/>
    <col min="12541" max="12541" width="3.7109375" style="1" customWidth="1"/>
    <col min="12542" max="12542" width="7" style="1" customWidth="1"/>
    <col min="12543" max="12543" width="6.140625" style="1" customWidth="1"/>
    <col min="12544" max="12546" width="2.7109375" style="1" customWidth="1"/>
    <col min="12547" max="12549" width="3.5703125" style="1" customWidth="1"/>
    <col min="12550" max="12550" width="4.140625" style="1" customWidth="1"/>
    <col min="12551" max="12551" width="4" style="1" customWidth="1"/>
    <col min="12552" max="12552" width="3.42578125" style="1" customWidth="1"/>
    <col min="12553" max="12553" width="4.28515625" style="1" customWidth="1"/>
    <col min="12554" max="12554" width="4.85546875" style="1" customWidth="1"/>
    <col min="12555" max="12555" width="5" style="1" customWidth="1"/>
    <col min="12556" max="12556" width="4.7109375" style="1" customWidth="1"/>
    <col min="12557" max="12780" width="9.140625" style="1"/>
    <col min="12781" max="12781" width="7" style="1" customWidth="1"/>
    <col min="12782" max="12782" width="23.28515625" style="1" customWidth="1"/>
    <col min="12783" max="12783" width="24.140625" style="1" customWidth="1"/>
    <col min="12784" max="12784" width="34.42578125" style="1" customWidth="1"/>
    <col min="12785" max="12785" width="7.140625" style="1" customWidth="1"/>
    <col min="12786" max="12791" width="2.7109375" style="1" customWidth="1"/>
    <col min="12792" max="12792" width="3.5703125" style="1" customWidth="1"/>
    <col min="12793" max="12796" width="2.7109375" style="1" customWidth="1"/>
    <col min="12797" max="12797" width="3.7109375" style="1" customWidth="1"/>
    <col min="12798" max="12798" width="7" style="1" customWidth="1"/>
    <col min="12799" max="12799" width="6.140625" style="1" customWidth="1"/>
    <col min="12800" max="12802" width="2.7109375" style="1" customWidth="1"/>
    <col min="12803" max="12805" width="3.5703125" style="1" customWidth="1"/>
    <col min="12806" max="12806" width="4.140625" style="1" customWidth="1"/>
    <col min="12807" max="12807" width="4" style="1" customWidth="1"/>
    <col min="12808" max="12808" width="3.42578125" style="1" customWidth="1"/>
    <col min="12809" max="12809" width="4.28515625" style="1" customWidth="1"/>
    <col min="12810" max="12810" width="4.85546875" style="1" customWidth="1"/>
    <col min="12811" max="12811" width="5" style="1" customWidth="1"/>
    <col min="12812" max="12812" width="4.7109375" style="1" customWidth="1"/>
    <col min="12813" max="13036" width="9.140625" style="1"/>
    <col min="13037" max="13037" width="7" style="1" customWidth="1"/>
    <col min="13038" max="13038" width="23.28515625" style="1" customWidth="1"/>
    <col min="13039" max="13039" width="24.140625" style="1" customWidth="1"/>
    <col min="13040" max="13040" width="34.42578125" style="1" customWidth="1"/>
    <col min="13041" max="13041" width="7.140625" style="1" customWidth="1"/>
    <col min="13042" max="13047" width="2.7109375" style="1" customWidth="1"/>
    <col min="13048" max="13048" width="3.5703125" style="1" customWidth="1"/>
    <col min="13049" max="13052" width="2.7109375" style="1" customWidth="1"/>
    <col min="13053" max="13053" width="3.7109375" style="1" customWidth="1"/>
    <col min="13054" max="13054" width="7" style="1" customWidth="1"/>
    <col min="13055" max="13055" width="6.140625" style="1" customWidth="1"/>
    <col min="13056" max="13058" width="2.7109375" style="1" customWidth="1"/>
    <col min="13059" max="13061" width="3.5703125" style="1" customWidth="1"/>
    <col min="13062" max="13062" width="4.140625" style="1" customWidth="1"/>
    <col min="13063" max="13063" width="4" style="1" customWidth="1"/>
    <col min="13064" max="13064" width="3.42578125" style="1" customWidth="1"/>
    <col min="13065" max="13065" width="4.28515625" style="1" customWidth="1"/>
    <col min="13066" max="13066" width="4.85546875" style="1" customWidth="1"/>
    <col min="13067" max="13067" width="5" style="1" customWidth="1"/>
    <col min="13068" max="13068" width="4.7109375" style="1" customWidth="1"/>
    <col min="13069" max="13292" width="9.140625" style="1"/>
    <col min="13293" max="13293" width="7" style="1" customWidth="1"/>
    <col min="13294" max="13294" width="23.28515625" style="1" customWidth="1"/>
    <col min="13295" max="13295" width="24.140625" style="1" customWidth="1"/>
    <col min="13296" max="13296" width="34.42578125" style="1" customWidth="1"/>
    <col min="13297" max="13297" width="7.140625" style="1" customWidth="1"/>
    <col min="13298" max="13303" width="2.7109375" style="1" customWidth="1"/>
    <col min="13304" max="13304" width="3.5703125" style="1" customWidth="1"/>
    <col min="13305" max="13308" width="2.7109375" style="1" customWidth="1"/>
    <col min="13309" max="13309" width="3.7109375" style="1" customWidth="1"/>
    <col min="13310" max="13310" width="7" style="1" customWidth="1"/>
    <col min="13311" max="13311" width="6.140625" style="1" customWidth="1"/>
    <col min="13312" max="13314" width="2.7109375" style="1" customWidth="1"/>
    <col min="13315" max="13317" width="3.5703125" style="1" customWidth="1"/>
    <col min="13318" max="13318" width="4.140625" style="1" customWidth="1"/>
    <col min="13319" max="13319" width="4" style="1" customWidth="1"/>
    <col min="13320" max="13320" width="3.42578125" style="1" customWidth="1"/>
    <col min="13321" max="13321" width="4.28515625" style="1" customWidth="1"/>
    <col min="13322" max="13322" width="4.85546875" style="1" customWidth="1"/>
    <col min="13323" max="13323" width="5" style="1" customWidth="1"/>
    <col min="13324" max="13324" width="4.7109375" style="1" customWidth="1"/>
    <col min="13325" max="13548" width="9.140625" style="1"/>
    <col min="13549" max="13549" width="7" style="1" customWidth="1"/>
    <col min="13550" max="13550" width="23.28515625" style="1" customWidth="1"/>
    <col min="13551" max="13551" width="24.140625" style="1" customWidth="1"/>
    <col min="13552" max="13552" width="34.42578125" style="1" customWidth="1"/>
    <col min="13553" max="13553" width="7.140625" style="1" customWidth="1"/>
    <col min="13554" max="13559" width="2.7109375" style="1" customWidth="1"/>
    <col min="13560" max="13560" width="3.5703125" style="1" customWidth="1"/>
    <col min="13561" max="13564" width="2.7109375" style="1" customWidth="1"/>
    <col min="13565" max="13565" width="3.7109375" style="1" customWidth="1"/>
    <col min="13566" max="13566" width="7" style="1" customWidth="1"/>
    <col min="13567" max="13567" width="6.140625" style="1" customWidth="1"/>
    <col min="13568" max="13570" width="2.7109375" style="1" customWidth="1"/>
    <col min="13571" max="13573" width="3.5703125" style="1" customWidth="1"/>
    <col min="13574" max="13574" width="4.140625" style="1" customWidth="1"/>
    <col min="13575" max="13575" width="4" style="1" customWidth="1"/>
    <col min="13576" max="13576" width="3.42578125" style="1" customWidth="1"/>
    <col min="13577" max="13577" width="4.28515625" style="1" customWidth="1"/>
    <col min="13578" max="13578" width="4.85546875" style="1" customWidth="1"/>
    <col min="13579" max="13579" width="5" style="1" customWidth="1"/>
    <col min="13580" max="13580" width="4.7109375" style="1" customWidth="1"/>
    <col min="13581" max="13804" width="9.140625" style="1"/>
    <col min="13805" max="13805" width="7" style="1" customWidth="1"/>
    <col min="13806" max="13806" width="23.28515625" style="1" customWidth="1"/>
    <col min="13807" max="13807" width="24.140625" style="1" customWidth="1"/>
    <col min="13808" max="13808" width="34.42578125" style="1" customWidth="1"/>
    <col min="13809" max="13809" width="7.140625" style="1" customWidth="1"/>
    <col min="13810" max="13815" width="2.7109375" style="1" customWidth="1"/>
    <col min="13816" max="13816" width="3.5703125" style="1" customWidth="1"/>
    <col min="13817" max="13820" width="2.7109375" style="1" customWidth="1"/>
    <col min="13821" max="13821" width="3.7109375" style="1" customWidth="1"/>
    <col min="13822" max="13822" width="7" style="1" customWidth="1"/>
    <col min="13823" max="13823" width="6.140625" style="1" customWidth="1"/>
    <col min="13824" max="13826" width="2.7109375" style="1" customWidth="1"/>
    <col min="13827" max="13829" width="3.5703125" style="1" customWidth="1"/>
    <col min="13830" max="13830" width="4.140625" style="1" customWidth="1"/>
    <col min="13831" max="13831" width="4" style="1" customWidth="1"/>
    <col min="13832" max="13832" width="3.42578125" style="1" customWidth="1"/>
    <col min="13833" max="13833" width="4.28515625" style="1" customWidth="1"/>
    <col min="13834" max="13834" width="4.85546875" style="1" customWidth="1"/>
    <col min="13835" max="13835" width="5" style="1" customWidth="1"/>
    <col min="13836" max="13836" width="4.7109375" style="1" customWidth="1"/>
    <col min="13837" max="14060" width="9.140625" style="1"/>
    <col min="14061" max="14061" width="7" style="1" customWidth="1"/>
    <col min="14062" max="14062" width="23.28515625" style="1" customWidth="1"/>
    <col min="14063" max="14063" width="24.140625" style="1" customWidth="1"/>
    <col min="14064" max="14064" width="34.42578125" style="1" customWidth="1"/>
    <col min="14065" max="14065" width="7.140625" style="1" customWidth="1"/>
    <col min="14066" max="14071" width="2.7109375" style="1" customWidth="1"/>
    <col min="14072" max="14072" width="3.5703125" style="1" customWidth="1"/>
    <col min="14073" max="14076" width="2.7109375" style="1" customWidth="1"/>
    <col min="14077" max="14077" width="3.7109375" style="1" customWidth="1"/>
    <col min="14078" max="14078" width="7" style="1" customWidth="1"/>
    <col min="14079" max="14079" width="6.140625" style="1" customWidth="1"/>
    <col min="14080" max="14082" width="2.7109375" style="1" customWidth="1"/>
    <col min="14083" max="14085" width="3.5703125" style="1" customWidth="1"/>
    <col min="14086" max="14086" width="4.140625" style="1" customWidth="1"/>
    <col min="14087" max="14087" width="4" style="1" customWidth="1"/>
    <col min="14088" max="14088" width="3.42578125" style="1" customWidth="1"/>
    <col min="14089" max="14089" width="4.28515625" style="1" customWidth="1"/>
    <col min="14090" max="14090" width="4.85546875" style="1" customWidth="1"/>
    <col min="14091" max="14091" width="5" style="1" customWidth="1"/>
    <col min="14092" max="14092" width="4.7109375" style="1" customWidth="1"/>
    <col min="14093" max="14316" width="9.140625" style="1"/>
    <col min="14317" max="14317" width="7" style="1" customWidth="1"/>
    <col min="14318" max="14318" width="23.28515625" style="1" customWidth="1"/>
    <col min="14319" max="14319" width="24.140625" style="1" customWidth="1"/>
    <col min="14320" max="14320" width="34.42578125" style="1" customWidth="1"/>
    <col min="14321" max="14321" width="7.140625" style="1" customWidth="1"/>
    <col min="14322" max="14327" width="2.7109375" style="1" customWidth="1"/>
    <col min="14328" max="14328" width="3.5703125" style="1" customWidth="1"/>
    <col min="14329" max="14332" width="2.7109375" style="1" customWidth="1"/>
    <col min="14333" max="14333" width="3.7109375" style="1" customWidth="1"/>
    <col min="14334" max="14334" width="7" style="1" customWidth="1"/>
    <col min="14335" max="14335" width="6.140625" style="1" customWidth="1"/>
    <col min="14336" max="14338" width="2.7109375" style="1" customWidth="1"/>
    <col min="14339" max="14341" width="3.5703125" style="1" customWidth="1"/>
    <col min="14342" max="14342" width="4.140625" style="1" customWidth="1"/>
    <col min="14343" max="14343" width="4" style="1" customWidth="1"/>
    <col min="14344" max="14344" width="3.42578125" style="1" customWidth="1"/>
    <col min="14345" max="14345" width="4.28515625" style="1" customWidth="1"/>
    <col min="14346" max="14346" width="4.85546875" style="1" customWidth="1"/>
    <col min="14347" max="14347" width="5" style="1" customWidth="1"/>
    <col min="14348" max="14348" width="4.7109375" style="1" customWidth="1"/>
    <col min="14349" max="14572" width="9.140625" style="1"/>
    <col min="14573" max="14573" width="7" style="1" customWidth="1"/>
    <col min="14574" max="14574" width="23.28515625" style="1" customWidth="1"/>
    <col min="14575" max="14575" width="24.140625" style="1" customWidth="1"/>
    <col min="14576" max="14576" width="34.42578125" style="1" customWidth="1"/>
    <col min="14577" max="14577" width="7.140625" style="1" customWidth="1"/>
    <col min="14578" max="14583" width="2.7109375" style="1" customWidth="1"/>
    <col min="14584" max="14584" width="3.5703125" style="1" customWidth="1"/>
    <col min="14585" max="14588" width="2.7109375" style="1" customWidth="1"/>
    <col min="14589" max="14589" width="3.7109375" style="1" customWidth="1"/>
    <col min="14590" max="14590" width="7" style="1" customWidth="1"/>
    <col min="14591" max="14591" width="6.140625" style="1" customWidth="1"/>
    <col min="14592" max="14594" width="2.7109375" style="1" customWidth="1"/>
    <col min="14595" max="14597" width="3.5703125" style="1" customWidth="1"/>
    <col min="14598" max="14598" width="4.140625" style="1" customWidth="1"/>
    <col min="14599" max="14599" width="4" style="1" customWidth="1"/>
    <col min="14600" max="14600" width="3.42578125" style="1" customWidth="1"/>
    <col min="14601" max="14601" width="4.28515625" style="1" customWidth="1"/>
    <col min="14602" max="14602" width="4.85546875" style="1" customWidth="1"/>
    <col min="14603" max="14603" width="5" style="1" customWidth="1"/>
    <col min="14604" max="14604" width="4.7109375" style="1" customWidth="1"/>
    <col min="14605" max="14828" width="9.140625" style="1"/>
    <col min="14829" max="14829" width="7" style="1" customWidth="1"/>
    <col min="14830" max="14830" width="23.28515625" style="1" customWidth="1"/>
    <col min="14831" max="14831" width="24.140625" style="1" customWidth="1"/>
    <col min="14832" max="14832" width="34.42578125" style="1" customWidth="1"/>
    <col min="14833" max="14833" width="7.140625" style="1" customWidth="1"/>
    <col min="14834" max="14839" width="2.7109375" style="1" customWidth="1"/>
    <col min="14840" max="14840" width="3.5703125" style="1" customWidth="1"/>
    <col min="14841" max="14844" width="2.7109375" style="1" customWidth="1"/>
    <col min="14845" max="14845" width="3.7109375" style="1" customWidth="1"/>
    <col min="14846" max="14846" width="7" style="1" customWidth="1"/>
    <col min="14847" max="14847" width="6.140625" style="1" customWidth="1"/>
    <col min="14848" max="14850" width="2.7109375" style="1" customWidth="1"/>
    <col min="14851" max="14853" width="3.5703125" style="1" customWidth="1"/>
    <col min="14854" max="14854" width="4.140625" style="1" customWidth="1"/>
    <col min="14855" max="14855" width="4" style="1" customWidth="1"/>
    <col min="14856" max="14856" width="3.42578125" style="1" customWidth="1"/>
    <col min="14857" max="14857" width="4.28515625" style="1" customWidth="1"/>
    <col min="14858" max="14858" width="4.85546875" style="1" customWidth="1"/>
    <col min="14859" max="14859" width="5" style="1" customWidth="1"/>
    <col min="14860" max="14860" width="4.7109375" style="1" customWidth="1"/>
    <col min="14861" max="15084" width="9.140625" style="1"/>
    <col min="15085" max="15085" width="7" style="1" customWidth="1"/>
    <col min="15086" max="15086" width="23.28515625" style="1" customWidth="1"/>
    <col min="15087" max="15087" width="24.140625" style="1" customWidth="1"/>
    <col min="15088" max="15088" width="34.42578125" style="1" customWidth="1"/>
    <col min="15089" max="15089" width="7.140625" style="1" customWidth="1"/>
    <col min="15090" max="15095" width="2.7109375" style="1" customWidth="1"/>
    <col min="15096" max="15096" width="3.5703125" style="1" customWidth="1"/>
    <col min="15097" max="15100" width="2.7109375" style="1" customWidth="1"/>
    <col min="15101" max="15101" width="3.7109375" style="1" customWidth="1"/>
    <col min="15102" max="15102" width="7" style="1" customWidth="1"/>
    <col min="15103" max="15103" width="6.140625" style="1" customWidth="1"/>
    <col min="15104" max="15106" width="2.7109375" style="1" customWidth="1"/>
    <col min="15107" max="15109" width="3.5703125" style="1" customWidth="1"/>
    <col min="15110" max="15110" width="4.140625" style="1" customWidth="1"/>
    <col min="15111" max="15111" width="4" style="1" customWidth="1"/>
    <col min="15112" max="15112" width="3.42578125" style="1" customWidth="1"/>
    <col min="15113" max="15113" width="4.28515625" style="1" customWidth="1"/>
    <col min="15114" max="15114" width="4.85546875" style="1" customWidth="1"/>
    <col min="15115" max="15115" width="5" style="1" customWidth="1"/>
    <col min="15116" max="15116" width="4.7109375" style="1" customWidth="1"/>
    <col min="15117" max="15340" width="9.140625" style="1"/>
    <col min="15341" max="15341" width="7" style="1" customWidth="1"/>
    <col min="15342" max="15342" width="23.28515625" style="1" customWidth="1"/>
    <col min="15343" max="15343" width="24.140625" style="1" customWidth="1"/>
    <col min="15344" max="15344" width="34.42578125" style="1" customWidth="1"/>
    <col min="15345" max="15345" width="7.140625" style="1" customWidth="1"/>
    <col min="15346" max="15351" width="2.7109375" style="1" customWidth="1"/>
    <col min="15352" max="15352" width="3.5703125" style="1" customWidth="1"/>
    <col min="15353" max="15356" width="2.7109375" style="1" customWidth="1"/>
    <col min="15357" max="15357" width="3.7109375" style="1" customWidth="1"/>
    <col min="15358" max="15358" width="7" style="1" customWidth="1"/>
    <col min="15359" max="15359" width="6.140625" style="1" customWidth="1"/>
    <col min="15360" max="15362" width="2.7109375" style="1" customWidth="1"/>
    <col min="15363" max="15365" width="3.5703125" style="1" customWidth="1"/>
    <col min="15366" max="15366" width="4.140625" style="1" customWidth="1"/>
    <col min="15367" max="15367" width="4" style="1" customWidth="1"/>
    <col min="15368" max="15368" width="3.42578125" style="1" customWidth="1"/>
    <col min="15369" max="15369" width="4.28515625" style="1" customWidth="1"/>
    <col min="15370" max="15370" width="4.85546875" style="1" customWidth="1"/>
    <col min="15371" max="15371" width="5" style="1" customWidth="1"/>
    <col min="15372" max="15372" width="4.7109375" style="1" customWidth="1"/>
    <col min="15373" max="15596" width="9.140625" style="1"/>
    <col min="15597" max="15597" width="7" style="1" customWidth="1"/>
    <col min="15598" max="15598" width="23.28515625" style="1" customWidth="1"/>
    <col min="15599" max="15599" width="24.140625" style="1" customWidth="1"/>
    <col min="15600" max="15600" width="34.42578125" style="1" customWidth="1"/>
    <col min="15601" max="15601" width="7.140625" style="1" customWidth="1"/>
    <col min="15602" max="15607" width="2.7109375" style="1" customWidth="1"/>
    <col min="15608" max="15608" width="3.5703125" style="1" customWidth="1"/>
    <col min="15609" max="15612" width="2.7109375" style="1" customWidth="1"/>
    <col min="15613" max="15613" width="3.7109375" style="1" customWidth="1"/>
    <col min="15614" max="15614" width="7" style="1" customWidth="1"/>
    <col min="15615" max="15615" width="6.140625" style="1" customWidth="1"/>
    <col min="15616" max="15618" width="2.7109375" style="1" customWidth="1"/>
    <col min="15619" max="15621" width="3.5703125" style="1" customWidth="1"/>
    <col min="15622" max="15622" width="4.140625" style="1" customWidth="1"/>
    <col min="15623" max="15623" width="4" style="1" customWidth="1"/>
    <col min="15624" max="15624" width="3.42578125" style="1" customWidth="1"/>
    <col min="15625" max="15625" width="4.28515625" style="1" customWidth="1"/>
    <col min="15626" max="15626" width="4.85546875" style="1" customWidth="1"/>
    <col min="15627" max="15627" width="5" style="1" customWidth="1"/>
    <col min="15628" max="15628" width="4.7109375" style="1" customWidth="1"/>
    <col min="15629" max="15852" width="9.140625" style="1"/>
    <col min="15853" max="15853" width="7" style="1" customWidth="1"/>
    <col min="15854" max="15854" width="23.28515625" style="1" customWidth="1"/>
    <col min="15855" max="15855" width="24.140625" style="1" customWidth="1"/>
    <col min="15856" max="15856" width="34.42578125" style="1" customWidth="1"/>
    <col min="15857" max="15857" width="7.140625" style="1" customWidth="1"/>
    <col min="15858" max="15863" width="2.7109375" style="1" customWidth="1"/>
    <col min="15864" max="15864" width="3.5703125" style="1" customWidth="1"/>
    <col min="15865" max="15868" width="2.7109375" style="1" customWidth="1"/>
    <col min="15869" max="15869" width="3.7109375" style="1" customWidth="1"/>
    <col min="15870" max="15870" width="7" style="1" customWidth="1"/>
    <col min="15871" max="15871" width="6.140625" style="1" customWidth="1"/>
    <col min="15872" max="15874" width="2.7109375" style="1" customWidth="1"/>
    <col min="15875" max="15877" width="3.5703125" style="1" customWidth="1"/>
    <col min="15878" max="15878" width="4.140625" style="1" customWidth="1"/>
    <col min="15879" max="15879" width="4" style="1" customWidth="1"/>
    <col min="15880" max="15880" width="3.42578125" style="1" customWidth="1"/>
    <col min="15881" max="15881" width="4.28515625" style="1" customWidth="1"/>
    <col min="15882" max="15882" width="4.85546875" style="1" customWidth="1"/>
    <col min="15883" max="15883" width="5" style="1" customWidth="1"/>
    <col min="15884" max="15884" width="4.7109375" style="1" customWidth="1"/>
    <col min="15885" max="16108" width="9.140625" style="1"/>
    <col min="16109" max="16109" width="7" style="1" customWidth="1"/>
    <col min="16110" max="16110" width="23.28515625" style="1" customWidth="1"/>
    <col min="16111" max="16111" width="24.140625" style="1" customWidth="1"/>
    <col min="16112" max="16112" width="34.42578125" style="1" customWidth="1"/>
    <col min="16113" max="16113" width="7.140625" style="1" customWidth="1"/>
    <col min="16114" max="16119" width="2.7109375" style="1" customWidth="1"/>
    <col min="16120" max="16120" width="3.5703125" style="1" customWidth="1"/>
    <col min="16121" max="16124" width="2.7109375" style="1" customWidth="1"/>
    <col min="16125" max="16125" width="3.7109375" style="1" customWidth="1"/>
    <col min="16126" max="16126" width="7" style="1" customWidth="1"/>
    <col min="16127" max="16127" width="6.140625" style="1" customWidth="1"/>
    <col min="16128" max="16130" width="2.7109375" style="1" customWidth="1"/>
    <col min="16131" max="16133" width="3.5703125" style="1" customWidth="1"/>
    <col min="16134" max="16134" width="4.140625" style="1" customWidth="1"/>
    <col min="16135" max="16135" width="4" style="1" customWidth="1"/>
    <col min="16136" max="16136" width="3.42578125" style="1" customWidth="1"/>
    <col min="16137" max="16137" width="4.28515625" style="1" customWidth="1"/>
    <col min="16138" max="16138" width="4.85546875" style="1" customWidth="1"/>
    <col min="16139" max="16139" width="5" style="1" customWidth="1"/>
    <col min="16140" max="16140" width="4.7109375" style="1" customWidth="1"/>
    <col min="16141" max="16384" width="9.140625" style="1"/>
  </cols>
  <sheetData>
    <row r="1" spans="1:16140" ht="57.75" customHeight="1" x14ac:dyDescent="0.25">
      <c r="A1" s="270" t="s">
        <v>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</row>
    <row r="2" spans="1:16140" ht="36" customHeight="1" x14ac:dyDescent="0.25">
      <c r="A2" s="270" t="s">
        <v>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1"/>
    </row>
    <row r="3" spans="1:16140" ht="16.5" customHeight="1" x14ac:dyDescent="0.35">
      <c r="A3" s="62"/>
      <c r="B3" s="5"/>
      <c r="C3" s="5"/>
      <c r="D3" s="5"/>
      <c r="E3" s="5"/>
      <c r="F3" s="6"/>
      <c r="G3" s="6"/>
      <c r="H3" s="6"/>
      <c r="I3" s="6"/>
      <c r="J3" s="7"/>
      <c r="K3" s="7"/>
      <c r="L3" s="5"/>
      <c r="M3" s="7"/>
    </row>
    <row r="4" spans="1:16140" ht="24.75" customHeight="1" x14ac:dyDescent="0.3">
      <c r="A4" s="267" t="s">
        <v>3</v>
      </c>
      <c r="B4" s="267"/>
      <c r="C4" s="267"/>
      <c r="D4" s="267"/>
      <c r="E4" s="267"/>
      <c r="F4" s="41"/>
      <c r="G4" s="41"/>
      <c r="H4" s="48"/>
      <c r="I4" s="48"/>
      <c r="J4" s="48"/>
      <c r="K4" s="48"/>
      <c r="L4" s="48"/>
      <c r="M4" s="1"/>
    </row>
    <row r="5" spans="1:16140" ht="21" customHeight="1" thickBot="1" x14ac:dyDescent="0.4">
      <c r="A5" s="268" t="s">
        <v>132</v>
      </c>
      <c r="B5" s="268"/>
      <c r="C5" s="268"/>
      <c r="D5" s="268"/>
      <c r="E5" s="268"/>
      <c r="F5" s="268"/>
      <c r="G5" s="268"/>
      <c r="H5" s="59"/>
      <c r="I5" s="59"/>
      <c r="J5" s="60"/>
      <c r="K5" s="60"/>
      <c r="L5" s="61"/>
      <c r="M5" s="8"/>
    </row>
    <row r="6" spans="1:16140" ht="17.25" customHeight="1" thickTop="1" x14ac:dyDescent="0.25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1"/>
    </row>
    <row r="7" spans="1:16140" ht="6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1"/>
    </row>
    <row r="8" spans="1:16140" s="10" customFormat="1" ht="33" customHeight="1" thickBot="1" x14ac:dyDescent="0.25">
      <c r="A8" s="383" t="s">
        <v>47</v>
      </c>
      <c r="B8" s="383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16140" s="15" customFormat="1" ht="153.75" customHeight="1" x14ac:dyDescent="0.2">
      <c r="A9" s="233" t="s">
        <v>7</v>
      </c>
      <c r="B9" s="286" t="s">
        <v>5</v>
      </c>
      <c r="C9" s="287"/>
      <c r="D9" s="232" t="s">
        <v>8</v>
      </c>
      <c r="E9" s="228" t="s">
        <v>9</v>
      </c>
      <c r="F9" s="79" t="s">
        <v>48</v>
      </c>
      <c r="G9" s="79" t="s">
        <v>49</v>
      </c>
      <c r="H9" s="230" t="s">
        <v>50</v>
      </c>
      <c r="I9" s="234" t="s">
        <v>19</v>
      </c>
      <c r="J9" s="235" t="s">
        <v>20</v>
      </c>
      <c r="K9" s="231" t="s">
        <v>21</v>
      </c>
      <c r="L9" s="229" t="s">
        <v>22</v>
      </c>
      <c r="M9" s="45" t="s">
        <v>0</v>
      </c>
    </row>
    <row r="10" spans="1:16140" s="17" customFormat="1" ht="39.950000000000003" customHeight="1" x14ac:dyDescent="0.25">
      <c r="A10" s="112">
        <v>1</v>
      </c>
      <c r="B10" s="85" t="s">
        <v>127</v>
      </c>
      <c r="C10" s="205" t="s">
        <v>126</v>
      </c>
      <c r="D10" s="98" t="s">
        <v>14</v>
      </c>
      <c r="E10" s="205" t="s">
        <v>139</v>
      </c>
      <c r="F10" s="148">
        <v>1</v>
      </c>
      <c r="G10" s="149">
        <v>4</v>
      </c>
      <c r="H10" s="108">
        <f t="shared" ref="H10:H34" si="0">SUM(F10:G10)</f>
        <v>5</v>
      </c>
      <c r="I10" s="129"/>
      <c r="J10" s="104"/>
      <c r="K10" s="105"/>
      <c r="L10" s="106"/>
      <c r="M10" s="10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</row>
    <row r="11" spans="1:16140" s="17" customFormat="1" ht="39.950000000000003" customHeight="1" x14ac:dyDescent="0.25">
      <c r="A11" s="112">
        <v>2</v>
      </c>
      <c r="B11" s="85" t="s">
        <v>129</v>
      </c>
      <c r="C11" s="205" t="s">
        <v>128</v>
      </c>
      <c r="D11" s="98" t="s">
        <v>14</v>
      </c>
      <c r="E11" s="205" t="s">
        <v>140</v>
      </c>
      <c r="F11" s="152">
        <v>5</v>
      </c>
      <c r="G11" s="153">
        <v>2</v>
      </c>
      <c r="H11" s="108">
        <f t="shared" si="0"/>
        <v>7</v>
      </c>
      <c r="I11" s="128"/>
      <c r="J11" s="16"/>
      <c r="K11" s="38"/>
      <c r="L11" s="39"/>
      <c r="M11" s="3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</row>
    <row r="12" spans="1:16140" s="17" customFormat="1" ht="39.950000000000003" customHeight="1" x14ac:dyDescent="0.2">
      <c r="A12" s="112">
        <v>3</v>
      </c>
      <c r="B12" s="85" t="s">
        <v>124</v>
      </c>
      <c r="C12" s="205" t="s">
        <v>125</v>
      </c>
      <c r="D12" s="98" t="s">
        <v>14</v>
      </c>
      <c r="E12" s="205" t="s">
        <v>138</v>
      </c>
      <c r="F12" s="150">
        <v>6</v>
      </c>
      <c r="G12" s="151">
        <v>1</v>
      </c>
      <c r="H12" s="108">
        <f t="shared" si="0"/>
        <v>7</v>
      </c>
      <c r="I12" s="130"/>
      <c r="J12" s="16"/>
      <c r="K12" s="38"/>
      <c r="L12" s="39">
        <f>H12-J12+K12</f>
        <v>7</v>
      </c>
      <c r="M12" s="37">
        <f>L12*100/H12</f>
        <v>100</v>
      </c>
    </row>
    <row r="13" spans="1:16140" s="17" customFormat="1" ht="39.950000000000003" customHeight="1" x14ac:dyDescent="0.25">
      <c r="A13" s="112">
        <v>4</v>
      </c>
      <c r="B13" s="85" t="s">
        <v>67</v>
      </c>
      <c r="C13" s="84" t="s">
        <v>106</v>
      </c>
      <c r="D13" s="98" t="s">
        <v>55</v>
      </c>
      <c r="E13" s="237" t="s">
        <v>137</v>
      </c>
      <c r="F13" s="148">
        <v>2</v>
      </c>
      <c r="G13" s="149">
        <v>6</v>
      </c>
      <c r="H13" s="108">
        <f t="shared" si="0"/>
        <v>8</v>
      </c>
      <c r="I13" s="129"/>
      <c r="J13" s="104"/>
      <c r="K13" s="105"/>
      <c r="L13" s="106"/>
      <c r="M13" s="10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</row>
    <row r="14" spans="1:16140" s="17" customFormat="1" ht="39.950000000000003" customHeight="1" x14ac:dyDescent="0.25">
      <c r="A14" s="112">
        <v>5</v>
      </c>
      <c r="B14" s="85" t="s">
        <v>97</v>
      </c>
      <c r="C14" s="205" t="s">
        <v>98</v>
      </c>
      <c r="D14" s="98" t="s">
        <v>57</v>
      </c>
      <c r="E14" s="206" t="s">
        <v>142</v>
      </c>
      <c r="F14" s="150">
        <v>3</v>
      </c>
      <c r="G14" s="151">
        <v>8</v>
      </c>
      <c r="H14" s="108">
        <f t="shared" si="0"/>
        <v>11</v>
      </c>
      <c r="I14" s="131"/>
      <c r="J14" s="113"/>
      <c r="K14" s="114"/>
      <c r="L14" s="115">
        <f>H14-J14+K14</f>
        <v>11</v>
      </c>
      <c r="M14" s="116">
        <f>L14*100/H14</f>
        <v>100</v>
      </c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  <c r="IW14" s="110"/>
      <c r="IX14" s="110"/>
      <c r="IY14" s="110"/>
      <c r="IZ14" s="110"/>
      <c r="JA14" s="110"/>
      <c r="JB14" s="110"/>
      <c r="JC14" s="110"/>
      <c r="JD14" s="110"/>
      <c r="JE14" s="110"/>
      <c r="JF14" s="110"/>
      <c r="JG14" s="110"/>
      <c r="JH14" s="110"/>
      <c r="JI14" s="110"/>
      <c r="JJ14" s="110"/>
      <c r="JK14" s="110"/>
      <c r="JL14" s="110"/>
      <c r="JM14" s="110"/>
      <c r="JN14" s="110"/>
      <c r="JO14" s="110"/>
      <c r="JP14" s="110"/>
      <c r="JQ14" s="110"/>
      <c r="JR14" s="110"/>
      <c r="JS14" s="110"/>
      <c r="JT14" s="110"/>
      <c r="JU14" s="110"/>
      <c r="JV14" s="110"/>
      <c r="JW14" s="110"/>
      <c r="JX14" s="110"/>
      <c r="JY14" s="110"/>
      <c r="JZ14" s="110"/>
      <c r="KA14" s="110"/>
      <c r="KB14" s="110"/>
      <c r="KC14" s="110"/>
      <c r="KD14" s="110"/>
      <c r="KE14" s="110"/>
      <c r="KF14" s="110"/>
      <c r="KG14" s="110"/>
      <c r="KH14" s="110"/>
      <c r="KI14" s="110"/>
      <c r="KJ14" s="110"/>
      <c r="KK14" s="110"/>
      <c r="KL14" s="110"/>
      <c r="KM14" s="110"/>
      <c r="KN14" s="110"/>
      <c r="KO14" s="110"/>
      <c r="KP14" s="110"/>
      <c r="KQ14" s="110"/>
      <c r="KR14" s="110"/>
      <c r="KS14" s="110"/>
      <c r="KT14" s="110"/>
      <c r="KU14" s="110"/>
      <c r="KV14" s="110"/>
      <c r="KW14" s="110"/>
      <c r="KX14" s="110"/>
      <c r="KY14" s="110"/>
      <c r="KZ14" s="110"/>
      <c r="LA14" s="110"/>
      <c r="LB14" s="110"/>
      <c r="LC14" s="110"/>
      <c r="LD14" s="110"/>
      <c r="LE14" s="110"/>
      <c r="LF14" s="110"/>
      <c r="LG14" s="110"/>
      <c r="LH14" s="110"/>
      <c r="LI14" s="110"/>
      <c r="LJ14" s="110"/>
      <c r="LK14" s="110"/>
      <c r="LL14" s="110"/>
      <c r="LM14" s="110"/>
      <c r="LN14" s="110"/>
      <c r="LO14" s="110"/>
      <c r="LP14" s="110"/>
      <c r="LQ14" s="110"/>
      <c r="LR14" s="110"/>
      <c r="LS14" s="110"/>
      <c r="LT14" s="110"/>
      <c r="LU14" s="110"/>
      <c r="LV14" s="110"/>
      <c r="LW14" s="110"/>
      <c r="LX14" s="110"/>
      <c r="LY14" s="110"/>
      <c r="LZ14" s="110"/>
      <c r="MA14" s="110"/>
      <c r="MB14" s="110"/>
      <c r="MC14" s="110"/>
      <c r="MD14" s="110"/>
      <c r="ME14" s="110"/>
      <c r="MF14" s="110"/>
      <c r="MG14" s="110"/>
      <c r="MH14" s="110"/>
      <c r="MI14" s="110"/>
      <c r="MJ14" s="110"/>
      <c r="MK14" s="110"/>
      <c r="ML14" s="110"/>
      <c r="MM14" s="110"/>
      <c r="MN14" s="110"/>
      <c r="MO14" s="110"/>
      <c r="MP14" s="110"/>
      <c r="MQ14" s="110"/>
      <c r="MR14" s="110"/>
      <c r="MS14" s="110"/>
      <c r="MT14" s="110"/>
      <c r="MU14" s="110"/>
      <c r="MV14" s="110"/>
      <c r="MW14" s="110"/>
      <c r="MX14" s="110"/>
      <c r="MY14" s="110"/>
      <c r="MZ14" s="110"/>
      <c r="NA14" s="110"/>
      <c r="NB14" s="110"/>
      <c r="NC14" s="110"/>
      <c r="ND14" s="110"/>
      <c r="NE14" s="110"/>
      <c r="NF14" s="110"/>
      <c r="NG14" s="110"/>
      <c r="NH14" s="110"/>
      <c r="NI14" s="110"/>
      <c r="NJ14" s="110"/>
      <c r="NK14" s="110"/>
      <c r="NL14" s="110"/>
      <c r="NM14" s="110"/>
      <c r="NN14" s="110"/>
      <c r="NO14" s="110"/>
      <c r="NP14" s="110"/>
      <c r="NQ14" s="110"/>
      <c r="NR14" s="110"/>
      <c r="NS14" s="110"/>
      <c r="NT14" s="110"/>
      <c r="NU14" s="110"/>
      <c r="NV14" s="110"/>
      <c r="NW14" s="110"/>
      <c r="NX14" s="110"/>
      <c r="NY14" s="110"/>
      <c r="NZ14" s="110"/>
      <c r="OA14" s="110"/>
      <c r="OB14" s="110"/>
      <c r="OC14" s="110"/>
      <c r="OD14" s="110"/>
      <c r="OE14" s="110"/>
      <c r="OF14" s="110"/>
      <c r="OG14" s="110"/>
      <c r="OH14" s="110"/>
      <c r="OI14" s="110"/>
      <c r="OJ14" s="110"/>
      <c r="OK14" s="110"/>
      <c r="OL14" s="110"/>
      <c r="OM14" s="110"/>
      <c r="ON14" s="110"/>
      <c r="OO14" s="110"/>
      <c r="OP14" s="110"/>
      <c r="OQ14" s="110"/>
      <c r="OR14" s="110"/>
      <c r="OS14" s="110"/>
      <c r="OT14" s="110"/>
      <c r="OU14" s="110"/>
      <c r="OV14" s="110"/>
      <c r="OW14" s="110"/>
      <c r="OX14" s="110"/>
      <c r="OY14" s="110"/>
      <c r="OZ14" s="110"/>
      <c r="PA14" s="110"/>
      <c r="PB14" s="110"/>
      <c r="PC14" s="110"/>
      <c r="PD14" s="110"/>
      <c r="PE14" s="110"/>
      <c r="PF14" s="110"/>
      <c r="PG14" s="110"/>
      <c r="PH14" s="110"/>
      <c r="PI14" s="110"/>
      <c r="PJ14" s="110"/>
      <c r="PK14" s="110"/>
      <c r="PL14" s="110"/>
      <c r="PM14" s="110"/>
      <c r="PN14" s="110"/>
      <c r="PO14" s="110"/>
      <c r="PP14" s="110"/>
      <c r="PQ14" s="110"/>
      <c r="PR14" s="110"/>
      <c r="PS14" s="110"/>
      <c r="PT14" s="110"/>
      <c r="PU14" s="110"/>
      <c r="PV14" s="110"/>
      <c r="PW14" s="110"/>
      <c r="PX14" s="110"/>
      <c r="PY14" s="110"/>
      <c r="PZ14" s="110"/>
      <c r="QA14" s="110"/>
      <c r="QB14" s="110"/>
      <c r="QC14" s="110"/>
      <c r="QD14" s="110"/>
      <c r="QE14" s="110"/>
      <c r="QF14" s="110"/>
      <c r="QG14" s="110"/>
      <c r="QH14" s="110"/>
      <c r="QI14" s="110"/>
      <c r="QJ14" s="110"/>
      <c r="QK14" s="110"/>
      <c r="QL14" s="110"/>
      <c r="QM14" s="110"/>
      <c r="QN14" s="110"/>
      <c r="QO14" s="110"/>
      <c r="QP14" s="110"/>
      <c r="QQ14" s="110"/>
      <c r="QR14" s="110"/>
      <c r="QS14" s="110"/>
      <c r="QT14" s="110"/>
      <c r="QU14" s="110"/>
      <c r="QV14" s="110"/>
      <c r="QW14" s="110"/>
      <c r="QX14" s="110"/>
      <c r="QY14" s="110"/>
      <c r="QZ14" s="110"/>
      <c r="RA14" s="110"/>
      <c r="RB14" s="110"/>
      <c r="RC14" s="110"/>
      <c r="RD14" s="110"/>
      <c r="RE14" s="110"/>
      <c r="RF14" s="110"/>
      <c r="RG14" s="110"/>
      <c r="RH14" s="110"/>
      <c r="RI14" s="110"/>
      <c r="RJ14" s="110"/>
      <c r="RK14" s="110"/>
      <c r="RL14" s="110"/>
      <c r="RM14" s="110"/>
      <c r="RN14" s="110"/>
      <c r="RO14" s="110"/>
      <c r="RP14" s="110"/>
      <c r="RQ14" s="110"/>
      <c r="RR14" s="110"/>
      <c r="RS14" s="110"/>
      <c r="RT14" s="110"/>
      <c r="RU14" s="110"/>
      <c r="RV14" s="110"/>
      <c r="RW14" s="110"/>
      <c r="RX14" s="110"/>
      <c r="RY14" s="110"/>
      <c r="RZ14" s="110"/>
      <c r="SA14" s="110"/>
      <c r="SB14" s="110"/>
      <c r="SC14" s="110"/>
      <c r="SD14" s="110"/>
      <c r="SE14" s="110"/>
      <c r="SF14" s="110"/>
      <c r="SG14" s="110"/>
      <c r="SH14" s="110"/>
      <c r="SI14" s="110"/>
      <c r="SJ14" s="110"/>
      <c r="SK14" s="110"/>
      <c r="SL14" s="110"/>
      <c r="SM14" s="110"/>
      <c r="SN14" s="110"/>
      <c r="SO14" s="110"/>
      <c r="SP14" s="110"/>
      <c r="SQ14" s="110"/>
      <c r="SR14" s="110"/>
      <c r="SS14" s="110"/>
      <c r="ST14" s="110"/>
      <c r="SU14" s="110"/>
      <c r="SV14" s="110"/>
      <c r="SW14" s="110"/>
      <c r="SX14" s="110"/>
      <c r="SY14" s="110"/>
      <c r="SZ14" s="110"/>
      <c r="TA14" s="110"/>
      <c r="TB14" s="110"/>
      <c r="TC14" s="110"/>
      <c r="TD14" s="110"/>
      <c r="TE14" s="110"/>
      <c r="TF14" s="110"/>
      <c r="TG14" s="110"/>
      <c r="TH14" s="110"/>
      <c r="TI14" s="110"/>
      <c r="TJ14" s="110"/>
      <c r="TK14" s="110"/>
      <c r="TL14" s="110"/>
      <c r="TM14" s="110"/>
      <c r="TN14" s="110"/>
      <c r="TO14" s="110"/>
      <c r="TP14" s="110"/>
      <c r="TQ14" s="110"/>
      <c r="TR14" s="110"/>
      <c r="TS14" s="110"/>
      <c r="TT14" s="110"/>
      <c r="TU14" s="110"/>
      <c r="TV14" s="110"/>
      <c r="TW14" s="110"/>
      <c r="TX14" s="110"/>
      <c r="TY14" s="110"/>
      <c r="TZ14" s="110"/>
      <c r="UA14" s="110"/>
      <c r="UB14" s="110"/>
      <c r="UC14" s="110"/>
      <c r="UD14" s="110"/>
      <c r="UE14" s="110"/>
      <c r="UF14" s="110"/>
      <c r="UG14" s="110"/>
      <c r="UH14" s="110"/>
      <c r="UI14" s="110"/>
      <c r="UJ14" s="110"/>
      <c r="UK14" s="110"/>
      <c r="UL14" s="110"/>
      <c r="UM14" s="110"/>
      <c r="UN14" s="110"/>
      <c r="UO14" s="110"/>
      <c r="UP14" s="110"/>
      <c r="UQ14" s="110"/>
      <c r="UR14" s="110"/>
      <c r="US14" s="110"/>
      <c r="UT14" s="110"/>
      <c r="UU14" s="110"/>
      <c r="UV14" s="110"/>
      <c r="UW14" s="110"/>
      <c r="UX14" s="110"/>
      <c r="UY14" s="110"/>
      <c r="UZ14" s="110"/>
      <c r="VA14" s="110"/>
      <c r="VB14" s="110"/>
      <c r="VC14" s="110"/>
      <c r="VD14" s="110"/>
      <c r="VE14" s="110"/>
      <c r="VF14" s="110"/>
      <c r="VG14" s="110"/>
      <c r="VH14" s="110"/>
      <c r="VI14" s="110"/>
      <c r="VJ14" s="110"/>
      <c r="VK14" s="110"/>
      <c r="VL14" s="110"/>
      <c r="VM14" s="110"/>
      <c r="VN14" s="110"/>
      <c r="VO14" s="110"/>
      <c r="VP14" s="110"/>
      <c r="VQ14" s="110"/>
      <c r="VR14" s="110"/>
      <c r="VS14" s="110"/>
      <c r="VT14" s="110"/>
      <c r="VU14" s="110"/>
      <c r="VV14" s="110"/>
      <c r="VW14" s="110"/>
      <c r="VX14" s="110"/>
      <c r="VY14" s="110"/>
      <c r="VZ14" s="110"/>
      <c r="WA14" s="110"/>
      <c r="WB14" s="110"/>
      <c r="WC14" s="110"/>
      <c r="WD14" s="110"/>
      <c r="WE14" s="110"/>
      <c r="WF14" s="110"/>
      <c r="WG14" s="110"/>
      <c r="WH14" s="110"/>
      <c r="WI14" s="110"/>
      <c r="WJ14" s="110"/>
      <c r="WK14" s="110"/>
      <c r="WL14" s="110"/>
      <c r="WM14" s="110"/>
      <c r="WN14" s="110"/>
      <c r="WO14" s="110"/>
      <c r="WP14" s="110"/>
      <c r="WQ14" s="110"/>
      <c r="WR14" s="110"/>
      <c r="WS14" s="110"/>
      <c r="WT14" s="110"/>
      <c r="WU14" s="110"/>
      <c r="WV14" s="110"/>
      <c r="WW14" s="110"/>
      <c r="WX14" s="110"/>
      <c r="WY14" s="110"/>
      <c r="WZ14" s="110"/>
      <c r="XA14" s="110"/>
      <c r="XB14" s="110"/>
      <c r="XC14" s="110"/>
      <c r="XD14" s="110"/>
      <c r="XE14" s="110"/>
      <c r="XF14" s="110"/>
      <c r="XG14" s="110"/>
      <c r="XH14" s="110"/>
      <c r="XI14" s="110"/>
      <c r="XJ14" s="110"/>
      <c r="XK14" s="110"/>
      <c r="XL14" s="110"/>
      <c r="XM14" s="110"/>
      <c r="XN14" s="110"/>
      <c r="XO14" s="110"/>
      <c r="XP14" s="110"/>
      <c r="XQ14" s="110"/>
      <c r="XR14" s="110"/>
      <c r="XS14" s="110"/>
      <c r="XT14" s="110"/>
      <c r="XU14" s="110"/>
      <c r="XV14" s="110"/>
      <c r="XW14" s="110"/>
      <c r="XX14" s="110"/>
      <c r="XY14" s="110"/>
      <c r="XZ14" s="110"/>
      <c r="YA14" s="110"/>
      <c r="YB14" s="110"/>
      <c r="YC14" s="110"/>
      <c r="YD14" s="110"/>
      <c r="YE14" s="110"/>
      <c r="YF14" s="110"/>
      <c r="YG14" s="110"/>
      <c r="YH14" s="110"/>
      <c r="YI14" s="110"/>
      <c r="YJ14" s="110"/>
      <c r="YK14" s="110"/>
      <c r="YL14" s="110"/>
      <c r="YM14" s="110"/>
      <c r="YN14" s="110"/>
      <c r="YO14" s="110"/>
      <c r="YP14" s="110"/>
      <c r="YQ14" s="110"/>
      <c r="YR14" s="110"/>
      <c r="YS14" s="110"/>
      <c r="YT14" s="110"/>
      <c r="YU14" s="110"/>
      <c r="YV14" s="110"/>
      <c r="YW14" s="110"/>
      <c r="YX14" s="110"/>
      <c r="YY14" s="110"/>
      <c r="YZ14" s="110"/>
      <c r="ZA14" s="110"/>
      <c r="ZB14" s="110"/>
      <c r="ZC14" s="110"/>
      <c r="ZD14" s="110"/>
      <c r="ZE14" s="110"/>
      <c r="ZF14" s="110"/>
      <c r="ZG14" s="110"/>
      <c r="ZH14" s="110"/>
      <c r="ZI14" s="110"/>
      <c r="ZJ14" s="110"/>
      <c r="ZK14" s="110"/>
      <c r="ZL14" s="110"/>
      <c r="ZM14" s="110"/>
      <c r="ZN14" s="110"/>
      <c r="ZO14" s="110"/>
      <c r="ZP14" s="110"/>
      <c r="ZQ14" s="110"/>
      <c r="ZR14" s="110"/>
      <c r="ZS14" s="110"/>
      <c r="ZT14" s="110"/>
      <c r="ZU14" s="110"/>
      <c r="ZV14" s="110"/>
      <c r="ZW14" s="110"/>
      <c r="ZX14" s="110"/>
      <c r="ZY14" s="110"/>
      <c r="ZZ14" s="110"/>
      <c r="AAA14" s="110"/>
      <c r="AAB14" s="110"/>
      <c r="AAC14" s="110"/>
      <c r="AAD14" s="110"/>
      <c r="AAE14" s="110"/>
      <c r="AAF14" s="110"/>
      <c r="AAG14" s="110"/>
      <c r="AAH14" s="110"/>
      <c r="AAI14" s="110"/>
      <c r="AAJ14" s="110"/>
      <c r="AAK14" s="110"/>
      <c r="AAL14" s="110"/>
      <c r="AAM14" s="110"/>
      <c r="AAN14" s="110"/>
      <c r="AAO14" s="110"/>
      <c r="AAP14" s="110"/>
      <c r="AAQ14" s="110"/>
      <c r="AAR14" s="110"/>
      <c r="AAS14" s="110"/>
      <c r="AAT14" s="110"/>
      <c r="AAU14" s="110"/>
      <c r="AAV14" s="110"/>
      <c r="AAW14" s="110"/>
      <c r="AAX14" s="110"/>
      <c r="AAY14" s="110"/>
      <c r="AAZ14" s="110"/>
      <c r="ABA14" s="110"/>
      <c r="ABB14" s="110"/>
      <c r="ABC14" s="110"/>
      <c r="ABD14" s="110"/>
      <c r="ABE14" s="110"/>
      <c r="ABF14" s="110"/>
      <c r="ABG14" s="110"/>
      <c r="ABH14" s="110"/>
      <c r="ABI14" s="110"/>
      <c r="ABJ14" s="110"/>
      <c r="ABK14" s="110"/>
      <c r="ABL14" s="110"/>
      <c r="ABM14" s="110"/>
      <c r="ABN14" s="110"/>
      <c r="ABO14" s="110"/>
      <c r="ABP14" s="110"/>
      <c r="ABQ14" s="110"/>
      <c r="ABR14" s="110"/>
      <c r="ABS14" s="110"/>
      <c r="ABT14" s="110"/>
      <c r="ABU14" s="110"/>
      <c r="ABV14" s="110"/>
      <c r="ABW14" s="110"/>
      <c r="ABX14" s="110"/>
      <c r="ABY14" s="110"/>
      <c r="ABZ14" s="110"/>
      <c r="ACA14" s="110"/>
      <c r="ACB14" s="110"/>
      <c r="ACC14" s="110"/>
      <c r="ACD14" s="110"/>
      <c r="ACE14" s="110"/>
      <c r="ACF14" s="110"/>
      <c r="ACG14" s="110"/>
      <c r="ACH14" s="110"/>
      <c r="ACI14" s="110"/>
      <c r="ACJ14" s="110"/>
      <c r="ACK14" s="110"/>
      <c r="ACL14" s="110"/>
      <c r="ACM14" s="110"/>
      <c r="ACN14" s="110"/>
      <c r="ACO14" s="110"/>
      <c r="ACP14" s="110"/>
      <c r="ACQ14" s="110"/>
      <c r="ACR14" s="110"/>
      <c r="ACS14" s="110"/>
      <c r="ACT14" s="110"/>
      <c r="ACU14" s="110"/>
      <c r="ACV14" s="110"/>
      <c r="ACW14" s="110"/>
      <c r="ACX14" s="110"/>
      <c r="ACY14" s="110"/>
      <c r="ACZ14" s="110"/>
      <c r="ADA14" s="110"/>
      <c r="ADB14" s="110"/>
      <c r="ADC14" s="110"/>
      <c r="ADD14" s="110"/>
      <c r="ADE14" s="110"/>
      <c r="ADF14" s="110"/>
      <c r="ADG14" s="110"/>
      <c r="ADH14" s="110"/>
      <c r="ADI14" s="110"/>
      <c r="ADJ14" s="110"/>
      <c r="ADK14" s="110"/>
      <c r="ADL14" s="110"/>
      <c r="ADM14" s="110"/>
      <c r="ADN14" s="110"/>
      <c r="ADO14" s="110"/>
      <c r="ADP14" s="110"/>
      <c r="ADQ14" s="110"/>
      <c r="ADR14" s="110"/>
      <c r="ADS14" s="110"/>
      <c r="ADT14" s="110"/>
      <c r="ADU14" s="110"/>
      <c r="ADV14" s="110"/>
      <c r="ADW14" s="110"/>
      <c r="ADX14" s="110"/>
      <c r="ADY14" s="110"/>
      <c r="ADZ14" s="110"/>
      <c r="AEA14" s="110"/>
      <c r="AEB14" s="110"/>
      <c r="AEC14" s="110"/>
      <c r="AED14" s="110"/>
      <c r="AEE14" s="110"/>
      <c r="AEF14" s="110"/>
      <c r="AEG14" s="110"/>
      <c r="AEH14" s="110"/>
      <c r="AEI14" s="110"/>
      <c r="AEJ14" s="110"/>
      <c r="AEK14" s="110"/>
      <c r="AEL14" s="110"/>
      <c r="AEM14" s="110"/>
      <c r="AEN14" s="110"/>
      <c r="AEO14" s="110"/>
      <c r="AEP14" s="110"/>
      <c r="AEQ14" s="110"/>
      <c r="AER14" s="110"/>
      <c r="AES14" s="110"/>
      <c r="AET14" s="110"/>
      <c r="AEU14" s="110"/>
      <c r="AEV14" s="110"/>
      <c r="AEW14" s="110"/>
      <c r="AEX14" s="110"/>
      <c r="AEY14" s="110"/>
      <c r="AEZ14" s="110"/>
      <c r="AFA14" s="110"/>
      <c r="AFB14" s="110"/>
      <c r="AFC14" s="110"/>
      <c r="AFD14" s="110"/>
      <c r="AFE14" s="110"/>
      <c r="AFF14" s="110"/>
      <c r="AFG14" s="110"/>
      <c r="AFH14" s="110"/>
      <c r="AFI14" s="110"/>
      <c r="AFJ14" s="110"/>
      <c r="AFK14" s="110"/>
      <c r="AFL14" s="110"/>
      <c r="AFM14" s="110"/>
      <c r="AFN14" s="110"/>
      <c r="AFO14" s="110"/>
      <c r="AFP14" s="110"/>
      <c r="AFQ14" s="110"/>
      <c r="AFR14" s="110"/>
      <c r="AFS14" s="110"/>
      <c r="AFT14" s="110"/>
      <c r="AFU14" s="110"/>
      <c r="AFV14" s="110"/>
      <c r="AFW14" s="110"/>
      <c r="AFX14" s="110"/>
      <c r="AFY14" s="110"/>
      <c r="AFZ14" s="110"/>
      <c r="AGA14" s="110"/>
      <c r="AGB14" s="110"/>
      <c r="AGC14" s="110"/>
      <c r="AGD14" s="110"/>
      <c r="AGE14" s="110"/>
      <c r="AGF14" s="110"/>
      <c r="AGG14" s="110"/>
      <c r="AGH14" s="110"/>
      <c r="AGI14" s="110"/>
      <c r="AGJ14" s="110"/>
      <c r="AGK14" s="110"/>
      <c r="AGL14" s="110"/>
      <c r="AGM14" s="110"/>
      <c r="AGN14" s="110"/>
      <c r="AGO14" s="110"/>
      <c r="AGP14" s="110"/>
      <c r="AGQ14" s="110"/>
      <c r="AGR14" s="110"/>
      <c r="AGS14" s="110"/>
      <c r="AGT14" s="110"/>
      <c r="AGU14" s="110"/>
      <c r="AGV14" s="110"/>
      <c r="AGW14" s="110"/>
      <c r="AGX14" s="110"/>
      <c r="AGY14" s="110"/>
      <c r="AGZ14" s="110"/>
      <c r="AHA14" s="110"/>
      <c r="AHB14" s="110"/>
      <c r="AHC14" s="110"/>
      <c r="AHD14" s="110"/>
      <c r="AHE14" s="110"/>
      <c r="AHF14" s="110"/>
      <c r="AHG14" s="110"/>
      <c r="AHH14" s="110"/>
      <c r="AHI14" s="110"/>
      <c r="AHJ14" s="110"/>
      <c r="AHK14" s="110"/>
      <c r="AHL14" s="110"/>
      <c r="AHM14" s="110"/>
      <c r="AHN14" s="110"/>
      <c r="AHO14" s="110"/>
      <c r="AHP14" s="110"/>
      <c r="AHQ14" s="110"/>
      <c r="AHR14" s="110"/>
      <c r="AHS14" s="110"/>
      <c r="AHT14" s="110"/>
      <c r="AHU14" s="110"/>
      <c r="AHV14" s="110"/>
      <c r="AHW14" s="110"/>
      <c r="AHX14" s="110"/>
      <c r="AHY14" s="110"/>
      <c r="AHZ14" s="110"/>
      <c r="AIA14" s="110"/>
      <c r="AIB14" s="110"/>
      <c r="AIC14" s="110"/>
      <c r="AID14" s="110"/>
      <c r="AIE14" s="110"/>
      <c r="AIF14" s="110"/>
      <c r="AIG14" s="110"/>
      <c r="AIH14" s="110"/>
      <c r="AII14" s="110"/>
      <c r="AIJ14" s="110"/>
      <c r="AIK14" s="110"/>
      <c r="AIL14" s="110"/>
      <c r="AIM14" s="110"/>
      <c r="AIN14" s="110"/>
      <c r="AIO14" s="110"/>
      <c r="AIP14" s="110"/>
      <c r="AIQ14" s="110"/>
      <c r="AIR14" s="110"/>
      <c r="AIS14" s="110"/>
      <c r="AIT14" s="110"/>
      <c r="AIU14" s="110"/>
      <c r="AIV14" s="110"/>
      <c r="AIW14" s="110"/>
      <c r="AIX14" s="110"/>
      <c r="AIY14" s="110"/>
      <c r="AIZ14" s="110"/>
      <c r="AJA14" s="110"/>
      <c r="AJB14" s="110"/>
      <c r="AJC14" s="110"/>
      <c r="AJD14" s="110"/>
      <c r="AJE14" s="110"/>
      <c r="AJF14" s="110"/>
      <c r="AJG14" s="110"/>
      <c r="AJH14" s="110"/>
      <c r="AJI14" s="110"/>
      <c r="AJJ14" s="110"/>
      <c r="AJK14" s="110"/>
      <c r="AJL14" s="110"/>
      <c r="AJM14" s="110"/>
      <c r="AJN14" s="110"/>
      <c r="AJO14" s="110"/>
      <c r="AJP14" s="110"/>
      <c r="AJQ14" s="110"/>
      <c r="AJR14" s="110"/>
      <c r="AJS14" s="110"/>
      <c r="AJT14" s="110"/>
      <c r="AJU14" s="110"/>
      <c r="AJV14" s="110"/>
      <c r="AJW14" s="110"/>
      <c r="AJX14" s="110"/>
      <c r="AJY14" s="110"/>
      <c r="AJZ14" s="110"/>
      <c r="AKA14" s="110"/>
      <c r="AKB14" s="110"/>
      <c r="AKC14" s="110"/>
      <c r="AKD14" s="110"/>
      <c r="AKE14" s="110"/>
      <c r="AKF14" s="110"/>
      <c r="AKG14" s="110"/>
      <c r="AKH14" s="110"/>
      <c r="AKI14" s="110"/>
      <c r="AKJ14" s="110"/>
      <c r="AKK14" s="110"/>
      <c r="AKL14" s="110"/>
      <c r="AKM14" s="110"/>
      <c r="AKN14" s="110"/>
      <c r="AKO14" s="110"/>
      <c r="AKP14" s="110"/>
      <c r="AKQ14" s="110"/>
      <c r="AKR14" s="110"/>
      <c r="AKS14" s="110"/>
      <c r="AKT14" s="110"/>
      <c r="AKU14" s="110"/>
      <c r="AKV14" s="110"/>
      <c r="AKW14" s="110"/>
      <c r="AKX14" s="110"/>
      <c r="AKY14" s="110"/>
      <c r="AKZ14" s="110"/>
      <c r="ALA14" s="110"/>
      <c r="ALB14" s="110"/>
      <c r="ALC14" s="110"/>
      <c r="ALD14" s="110"/>
      <c r="ALE14" s="110"/>
      <c r="ALF14" s="110"/>
      <c r="ALG14" s="110"/>
      <c r="ALH14" s="110"/>
      <c r="ALI14" s="110"/>
      <c r="ALJ14" s="110"/>
      <c r="ALK14" s="110"/>
      <c r="ALL14" s="110"/>
      <c r="ALM14" s="110"/>
      <c r="ALN14" s="110"/>
      <c r="ALO14" s="110"/>
      <c r="ALP14" s="110"/>
      <c r="ALQ14" s="110"/>
      <c r="ALR14" s="110"/>
      <c r="ALS14" s="110"/>
      <c r="ALT14" s="110"/>
      <c r="ALU14" s="110"/>
      <c r="ALV14" s="110"/>
      <c r="ALW14" s="110"/>
      <c r="ALX14" s="110"/>
      <c r="ALY14" s="110"/>
      <c r="ALZ14" s="110"/>
      <c r="AMA14" s="110"/>
      <c r="AMB14" s="110"/>
      <c r="AMC14" s="110"/>
      <c r="AMD14" s="110"/>
      <c r="AME14" s="110"/>
      <c r="AMF14" s="110"/>
      <c r="AMG14" s="110"/>
      <c r="AMH14" s="110"/>
      <c r="AMI14" s="110"/>
      <c r="AMJ14" s="110"/>
      <c r="AMK14" s="110"/>
      <c r="AML14" s="110"/>
      <c r="AMM14" s="110"/>
      <c r="AMN14" s="110"/>
      <c r="AMO14" s="110"/>
      <c r="AMP14" s="110"/>
      <c r="AMQ14" s="110"/>
      <c r="AMR14" s="110"/>
      <c r="AMS14" s="110"/>
      <c r="AMT14" s="110"/>
      <c r="AMU14" s="110"/>
      <c r="AMV14" s="110"/>
      <c r="AMW14" s="110"/>
      <c r="AMX14" s="110"/>
      <c r="AMY14" s="110"/>
      <c r="AMZ14" s="110"/>
      <c r="ANA14" s="110"/>
      <c r="ANB14" s="110"/>
      <c r="ANC14" s="110"/>
      <c r="AND14" s="110"/>
      <c r="ANE14" s="110"/>
      <c r="ANF14" s="110"/>
      <c r="ANG14" s="110"/>
      <c r="ANH14" s="110"/>
      <c r="ANI14" s="110"/>
      <c r="ANJ14" s="110"/>
      <c r="ANK14" s="110"/>
      <c r="ANL14" s="110"/>
      <c r="ANM14" s="110"/>
      <c r="ANN14" s="110"/>
      <c r="ANO14" s="110"/>
      <c r="ANP14" s="110"/>
      <c r="ANQ14" s="110"/>
      <c r="ANR14" s="110"/>
      <c r="ANS14" s="110"/>
      <c r="ANT14" s="110"/>
      <c r="ANU14" s="110"/>
      <c r="ANV14" s="110"/>
      <c r="ANW14" s="110"/>
      <c r="ANX14" s="110"/>
      <c r="ANY14" s="110"/>
      <c r="ANZ14" s="110"/>
      <c r="AOA14" s="110"/>
      <c r="AOB14" s="110"/>
      <c r="AOC14" s="110"/>
      <c r="AOD14" s="110"/>
      <c r="AOE14" s="110"/>
      <c r="AOF14" s="110"/>
      <c r="AOG14" s="110"/>
      <c r="AOH14" s="110"/>
      <c r="AOI14" s="110"/>
      <c r="AOJ14" s="110"/>
      <c r="AOK14" s="110"/>
      <c r="AOL14" s="110"/>
      <c r="AOM14" s="110"/>
      <c r="AON14" s="110"/>
      <c r="AOO14" s="110"/>
      <c r="AOP14" s="110"/>
      <c r="AOQ14" s="110"/>
      <c r="AOR14" s="110"/>
      <c r="AOS14" s="110"/>
      <c r="AOT14" s="110"/>
      <c r="AOU14" s="110"/>
      <c r="AOV14" s="110"/>
      <c r="AOW14" s="110"/>
      <c r="AOX14" s="110"/>
      <c r="AOY14" s="110"/>
      <c r="AOZ14" s="110"/>
      <c r="APA14" s="110"/>
      <c r="APB14" s="110"/>
      <c r="APC14" s="110"/>
      <c r="APD14" s="110"/>
      <c r="APE14" s="110"/>
      <c r="APF14" s="110"/>
      <c r="APG14" s="110"/>
      <c r="APH14" s="110"/>
      <c r="API14" s="110"/>
      <c r="APJ14" s="110"/>
      <c r="APK14" s="110"/>
      <c r="APL14" s="110"/>
      <c r="APM14" s="110"/>
      <c r="APN14" s="110"/>
      <c r="APO14" s="110"/>
      <c r="APP14" s="110"/>
      <c r="APQ14" s="110"/>
      <c r="APR14" s="110"/>
      <c r="APS14" s="110"/>
      <c r="APT14" s="110"/>
      <c r="APU14" s="110"/>
      <c r="APV14" s="110"/>
      <c r="APW14" s="110"/>
      <c r="APX14" s="110"/>
      <c r="APY14" s="110"/>
      <c r="APZ14" s="110"/>
      <c r="AQA14" s="110"/>
      <c r="AQB14" s="110"/>
      <c r="AQC14" s="110"/>
      <c r="AQD14" s="110"/>
      <c r="AQE14" s="110"/>
      <c r="AQF14" s="110"/>
      <c r="AQG14" s="110"/>
      <c r="AQH14" s="110"/>
      <c r="AQI14" s="110"/>
      <c r="AQJ14" s="110"/>
      <c r="AQK14" s="110"/>
      <c r="AQL14" s="110"/>
      <c r="AQM14" s="110"/>
      <c r="AQN14" s="110"/>
      <c r="AQO14" s="110"/>
      <c r="AQP14" s="110"/>
      <c r="AQQ14" s="110"/>
      <c r="AQR14" s="110"/>
      <c r="AQS14" s="110"/>
      <c r="AQT14" s="110"/>
      <c r="AQU14" s="110"/>
      <c r="AQV14" s="110"/>
      <c r="AQW14" s="110"/>
      <c r="AQX14" s="110"/>
      <c r="AQY14" s="110"/>
      <c r="AQZ14" s="110"/>
      <c r="ARA14" s="110"/>
      <c r="ARB14" s="110"/>
      <c r="ARC14" s="110"/>
      <c r="ARD14" s="110"/>
      <c r="ARE14" s="110"/>
      <c r="ARF14" s="110"/>
      <c r="ARG14" s="110"/>
      <c r="ARH14" s="110"/>
      <c r="ARI14" s="110"/>
      <c r="ARJ14" s="110"/>
      <c r="ARK14" s="110"/>
      <c r="ARL14" s="110"/>
      <c r="ARM14" s="110"/>
      <c r="ARN14" s="110"/>
      <c r="ARO14" s="110"/>
      <c r="ARP14" s="110"/>
      <c r="ARQ14" s="110"/>
      <c r="ARR14" s="110"/>
      <c r="ARS14" s="110"/>
      <c r="ART14" s="110"/>
      <c r="ARU14" s="110"/>
      <c r="ARV14" s="110"/>
      <c r="ARW14" s="110"/>
      <c r="ARX14" s="110"/>
      <c r="ARY14" s="110"/>
      <c r="ARZ14" s="110"/>
      <c r="ASA14" s="110"/>
      <c r="ASB14" s="110"/>
      <c r="ASC14" s="110"/>
      <c r="ASD14" s="110"/>
      <c r="ASE14" s="110"/>
      <c r="ASF14" s="110"/>
      <c r="ASG14" s="110"/>
      <c r="ASH14" s="110"/>
      <c r="ASI14" s="110"/>
      <c r="ASJ14" s="110"/>
      <c r="ASK14" s="110"/>
      <c r="ASL14" s="110"/>
      <c r="ASM14" s="110"/>
      <c r="ASN14" s="110"/>
      <c r="ASO14" s="110"/>
      <c r="ASP14" s="110"/>
      <c r="ASQ14" s="110"/>
      <c r="ASR14" s="110"/>
      <c r="ASS14" s="110"/>
      <c r="AST14" s="110"/>
      <c r="ASU14" s="110"/>
      <c r="ASV14" s="110"/>
      <c r="ASW14" s="110"/>
      <c r="ASX14" s="110"/>
      <c r="ASY14" s="110"/>
      <c r="ASZ14" s="110"/>
      <c r="ATA14" s="110"/>
      <c r="ATB14" s="110"/>
      <c r="ATC14" s="110"/>
      <c r="ATD14" s="110"/>
      <c r="ATE14" s="110"/>
      <c r="ATF14" s="110"/>
      <c r="ATG14" s="110"/>
      <c r="ATH14" s="110"/>
      <c r="ATI14" s="110"/>
      <c r="ATJ14" s="110"/>
      <c r="ATK14" s="110"/>
      <c r="ATL14" s="110"/>
      <c r="ATM14" s="110"/>
      <c r="ATN14" s="110"/>
      <c r="ATO14" s="110"/>
      <c r="ATP14" s="110"/>
      <c r="ATQ14" s="110"/>
      <c r="ATR14" s="110"/>
      <c r="ATS14" s="110"/>
      <c r="ATT14" s="110"/>
      <c r="ATU14" s="110"/>
      <c r="ATV14" s="110"/>
      <c r="ATW14" s="110"/>
      <c r="ATX14" s="110"/>
      <c r="ATY14" s="110"/>
      <c r="ATZ14" s="110"/>
      <c r="AUA14" s="110"/>
      <c r="AUB14" s="110"/>
      <c r="AUC14" s="110"/>
      <c r="AUD14" s="110"/>
      <c r="AUE14" s="110"/>
      <c r="AUF14" s="110"/>
      <c r="AUG14" s="110"/>
      <c r="AUH14" s="110"/>
      <c r="AUI14" s="110"/>
      <c r="AUJ14" s="110"/>
      <c r="AUK14" s="110"/>
      <c r="AUL14" s="110"/>
      <c r="AUM14" s="110"/>
      <c r="AUN14" s="110"/>
      <c r="AUO14" s="110"/>
      <c r="AUP14" s="110"/>
      <c r="AUQ14" s="110"/>
      <c r="AUR14" s="110"/>
      <c r="AUS14" s="110"/>
      <c r="AUT14" s="110"/>
      <c r="AUU14" s="110"/>
      <c r="AUV14" s="110"/>
      <c r="AUW14" s="110"/>
      <c r="AUX14" s="110"/>
      <c r="AUY14" s="110"/>
      <c r="AUZ14" s="110"/>
      <c r="AVA14" s="110"/>
      <c r="AVB14" s="110"/>
      <c r="AVC14" s="110"/>
      <c r="AVD14" s="110"/>
      <c r="AVE14" s="110"/>
      <c r="AVF14" s="110"/>
      <c r="AVG14" s="110"/>
      <c r="AVH14" s="110"/>
      <c r="AVI14" s="110"/>
      <c r="AVJ14" s="110"/>
      <c r="AVK14" s="110"/>
      <c r="AVL14" s="110"/>
      <c r="AVM14" s="110"/>
      <c r="AVN14" s="110"/>
      <c r="AVO14" s="110"/>
      <c r="AVP14" s="110"/>
      <c r="AVQ14" s="110"/>
      <c r="AVR14" s="110"/>
      <c r="AVS14" s="110"/>
      <c r="AVT14" s="110"/>
      <c r="AVU14" s="110"/>
      <c r="AVV14" s="110"/>
      <c r="AVW14" s="110"/>
      <c r="AVX14" s="110"/>
      <c r="AVY14" s="110"/>
      <c r="AVZ14" s="110"/>
      <c r="AWA14" s="110"/>
      <c r="AWB14" s="110"/>
      <c r="AWC14" s="110"/>
      <c r="AWD14" s="110"/>
      <c r="AWE14" s="110"/>
      <c r="AWF14" s="110"/>
      <c r="AWG14" s="110"/>
      <c r="AWH14" s="110"/>
      <c r="AWI14" s="110"/>
      <c r="AWJ14" s="110"/>
      <c r="AWK14" s="110"/>
      <c r="AWL14" s="110"/>
      <c r="AWM14" s="110"/>
      <c r="AWN14" s="110"/>
      <c r="AWO14" s="110"/>
      <c r="AWP14" s="110"/>
      <c r="AWQ14" s="110"/>
      <c r="AWR14" s="110"/>
      <c r="AWS14" s="110"/>
      <c r="AWT14" s="110"/>
      <c r="AWU14" s="110"/>
      <c r="AWV14" s="110"/>
      <c r="AWW14" s="110"/>
      <c r="AWX14" s="110"/>
      <c r="AWY14" s="110"/>
      <c r="AWZ14" s="110"/>
      <c r="AXA14" s="110"/>
      <c r="AXB14" s="110"/>
      <c r="AXC14" s="110"/>
      <c r="AXD14" s="110"/>
      <c r="AXE14" s="110"/>
      <c r="AXF14" s="110"/>
      <c r="AXG14" s="110"/>
      <c r="AXH14" s="110"/>
      <c r="AXI14" s="110"/>
      <c r="AXJ14" s="110"/>
      <c r="AXK14" s="110"/>
      <c r="AXL14" s="110"/>
      <c r="AXM14" s="110"/>
      <c r="AXN14" s="110"/>
      <c r="AXO14" s="110"/>
      <c r="AXP14" s="110"/>
      <c r="AXQ14" s="110"/>
      <c r="AXR14" s="110"/>
      <c r="AXS14" s="110"/>
      <c r="AXT14" s="110"/>
      <c r="AXU14" s="110"/>
      <c r="AXV14" s="110"/>
      <c r="AXW14" s="110"/>
      <c r="AXX14" s="110"/>
      <c r="AXY14" s="110"/>
      <c r="AXZ14" s="110"/>
      <c r="AYA14" s="110"/>
      <c r="AYB14" s="110"/>
      <c r="AYC14" s="110"/>
      <c r="AYD14" s="110"/>
      <c r="AYE14" s="110"/>
      <c r="AYF14" s="110"/>
      <c r="AYG14" s="110"/>
      <c r="AYH14" s="110"/>
      <c r="AYI14" s="110"/>
      <c r="AYJ14" s="110"/>
      <c r="AYK14" s="110"/>
      <c r="AYL14" s="110"/>
      <c r="AYM14" s="110"/>
      <c r="AYN14" s="110"/>
      <c r="AYO14" s="110"/>
      <c r="AYP14" s="110"/>
      <c r="AYQ14" s="110"/>
      <c r="AYR14" s="110"/>
      <c r="AYS14" s="110"/>
      <c r="AYT14" s="110"/>
      <c r="AYU14" s="110"/>
      <c r="AYV14" s="110"/>
      <c r="AYW14" s="110"/>
      <c r="AYX14" s="110"/>
      <c r="AYY14" s="110"/>
      <c r="AYZ14" s="110"/>
      <c r="AZA14" s="110"/>
      <c r="AZB14" s="110"/>
      <c r="AZC14" s="110"/>
      <c r="AZD14" s="110"/>
      <c r="AZE14" s="110"/>
      <c r="AZF14" s="110"/>
      <c r="AZG14" s="110"/>
      <c r="AZH14" s="110"/>
      <c r="AZI14" s="110"/>
      <c r="AZJ14" s="110"/>
      <c r="AZK14" s="110"/>
      <c r="AZL14" s="110"/>
      <c r="AZM14" s="110"/>
      <c r="AZN14" s="110"/>
      <c r="AZO14" s="110"/>
      <c r="AZP14" s="110"/>
      <c r="AZQ14" s="110"/>
      <c r="AZR14" s="110"/>
      <c r="AZS14" s="110"/>
      <c r="AZT14" s="110"/>
      <c r="AZU14" s="110"/>
      <c r="AZV14" s="110"/>
      <c r="AZW14" s="110"/>
      <c r="AZX14" s="110"/>
      <c r="AZY14" s="110"/>
      <c r="AZZ14" s="110"/>
      <c r="BAA14" s="110"/>
      <c r="BAB14" s="110"/>
      <c r="BAC14" s="110"/>
      <c r="BAD14" s="110"/>
      <c r="BAE14" s="110"/>
      <c r="BAF14" s="110"/>
      <c r="BAG14" s="110"/>
      <c r="BAH14" s="110"/>
      <c r="BAI14" s="110"/>
      <c r="BAJ14" s="110"/>
      <c r="BAK14" s="110"/>
      <c r="BAL14" s="110"/>
      <c r="BAM14" s="110"/>
      <c r="BAN14" s="110"/>
      <c r="BAO14" s="110"/>
      <c r="BAP14" s="110"/>
      <c r="BAQ14" s="110"/>
      <c r="BAR14" s="110"/>
      <c r="BAS14" s="110"/>
      <c r="BAT14" s="110"/>
      <c r="BAU14" s="110"/>
      <c r="BAV14" s="110"/>
      <c r="BAW14" s="110"/>
      <c r="BAX14" s="110"/>
      <c r="BAY14" s="110"/>
      <c r="BAZ14" s="110"/>
      <c r="BBA14" s="110"/>
      <c r="BBB14" s="110"/>
      <c r="BBC14" s="110"/>
      <c r="BBD14" s="110"/>
      <c r="BBE14" s="110"/>
      <c r="BBF14" s="110"/>
      <c r="BBG14" s="110"/>
      <c r="BBH14" s="110"/>
      <c r="BBI14" s="110"/>
      <c r="BBJ14" s="110"/>
      <c r="BBK14" s="110"/>
      <c r="BBL14" s="110"/>
      <c r="BBM14" s="110"/>
      <c r="BBN14" s="110"/>
      <c r="BBO14" s="110"/>
      <c r="BBP14" s="110"/>
      <c r="BBQ14" s="110"/>
      <c r="BBR14" s="110"/>
      <c r="BBS14" s="110"/>
      <c r="BBT14" s="110"/>
      <c r="BBU14" s="110"/>
      <c r="BBV14" s="110"/>
      <c r="BBW14" s="110"/>
      <c r="BBX14" s="110"/>
      <c r="BBY14" s="110"/>
      <c r="BBZ14" s="110"/>
      <c r="BCA14" s="110"/>
      <c r="BCB14" s="110"/>
      <c r="BCC14" s="110"/>
      <c r="BCD14" s="110"/>
      <c r="BCE14" s="110"/>
      <c r="BCF14" s="110"/>
      <c r="BCG14" s="110"/>
      <c r="BCH14" s="110"/>
      <c r="BCI14" s="110"/>
      <c r="BCJ14" s="110"/>
      <c r="BCK14" s="110"/>
      <c r="BCL14" s="110"/>
      <c r="BCM14" s="110"/>
      <c r="BCN14" s="110"/>
      <c r="BCO14" s="110"/>
      <c r="BCP14" s="110"/>
      <c r="BCQ14" s="110"/>
      <c r="BCR14" s="110"/>
      <c r="BCS14" s="110"/>
      <c r="BCT14" s="110"/>
      <c r="BCU14" s="110"/>
      <c r="BCV14" s="110"/>
      <c r="BCW14" s="110"/>
      <c r="BCX14" s="110"/>
      <c r="BCY14" s="110"/>
      <c r="BCZ14" s="110"/>
      <c r="BDA14" s="110"/>
      <c r="BDB14" s="110"/>
      <c r="BDC14" s="110"/>
      <c r="BDD14" s="110"/>
      <c r="BDE14" s="110"/>
      <c r="BDF14" s="110"/>
      <c r="BDG14" s="110"/>
      <c r="BDH14" s="110"/>
      <c r="BDI14" s="110"/>
      <c r="BDJ14" s="110"/>
      <c r="BDK14" s="110"/>
      <c r="BDL14" s="110"/>
      <c r="BDM14" s="110"/>
      <c r="BDN14" s="110"/>
      <c r="BDO14" s="110"/>
      <c r="BDP14" s="110"/>
      <c r="BDQ14" s="110"/>
      <c r="BDR14" s="110"/>
      <c r="BDS14" s="110"/>
      <c r="BDT14" s="110"/>
      <c r="BDU14" s="110"/>
      <c r="BDV14" s="110"/>
      <c r="BDW14" s="110"/>
      <c r="BDX14" s="110"/>
      <c r="BDY14" s="110"/>
      <c r="BDZ14" s="110"/>
      <c r="BEA14" s="110"/>
      <c r="BEB14" s="110"/>
      <c r="BEC14" s="110"/>
      <c r="BED14" s="110"/>
      <c r="BEE14" s="110"/>
      <c r="BEF14" s="110"/>
      <c r="BEG14" s="110"/>
      <c r="BEH14" s="110"/>
      <c r="BEI14" s="110"/>
      <c r="BEJ14" s="110"/>
      <c r="BEK14" s="110"/>
      <c r="BEL14" s="110"/>
      <c r="BEM14" s="110"/>
      <c r="BEN14" s="110"/>
      <c r="BEO14" s="110"/>
      <c r="BEP14" s="110"/>
      <c r="BEQ14" s="110"/>
      <c r="BER14" s="110"/>
      <c r="BES14" s="110"/>
      <c r="BET14" s="110"/>
      <c r="BEU14" s="110"/>
      <c r="BEV14" s="110"/>
      <c r="BEW14" s="110"/>
      <c r="BEX14" s="110"/>
      <c r="BEY14" s="110"/>
      <c r="BEZ14" s="110"/>
      <c r="BFA14" s="110"/>
      <c r="BFB14" s="110"/>
      <c r="BFC14" s="110"/>
      <c r="BFD14" s="110"/>
      <c r="BFE14" s="110"/>
      <c r="BFF14" s="110"/>
      <c r="BFG14" s="110"/>
      <c r="BFH14" s="110"/>
      <c r="BFI14" s="110"/>
      <c r="BFJ14" s="110"/>
      <c r="BFK14" s="110"/>
      <c r="BFL14" s="110"/>
      <c r="BFM14" s="110"/>
      <c r="BFN14" s="110"/>
      <c r="BFO14" s="110"/>
      <c r="BFP14" s="110"/>
      <c r="BFQ14" s="110"/>
      <c r="BFR14" s="110"/>
      <c r="BFS14" s="110"/>
      <c r="BFT14" s="110"/>
      <c r="BFU14" s="110"/>
      <c r="BFV14" s="110"/>
      <c r="BFW14" s="110"/>
      <c r="BFX14" s="110"/>
      <c r="BFY14" s="110"/>
      <c r="BFZ14" s="110"/>
      <c r="BGA14" s="110"/>
      <c r="BGB14" s="110"/>
      <c r="BGC14" s="110"/>
      <c r="BGD14" s="110"/>
      <c r="BGE14" s="110"/>
      <c r="BGF14" s="110"/>
      <c r="BGG14" s="110"/>
      <c r="BGH14" s="110"/>
      <c r="BGI14" s="110"/>
      <c r="BGJ14" s="110"/>
      <c r="BGK14" s="110"/>
      <c r="BGL14" s="110"/>
      <c r="BGM14" s="110"/>
      <c r="BGN14" s="110"/>
      <c r="BGO14" s="110"/>
      <c r="BGP14" s="110"/>
      <c r="BGQ14" s="110"/>
      <c r="BGR14" s="110"/>
      <c r="BGS14" s="110"/>
      <c r="BGT14" s="110"/>
      <c r="BGU14" s="110"/>
      <c r="BGV14" s="110"/>
      <c r="BGW14" s="110"/>
      <c r="BGX14" s="110"/>
      <c r="BGY14" s="110"/>
      <c r="BGZ14" s="110"/>
      <c r="BHA14" s="110"/>
      <c r="BHB14" s="110"/>
      <c r="BHC14" s="110"/>
      <c r="BHD14" s="110"/>
      <c r="BHE14" s="110"/>
      <c r="BHF14" s="110"/>
      <c r="BHG14" s="110"/>
      <c r="BHH14" s="110"/>
      <c r="BHI14" s="110"/>
      <c r="BHJ14" s="110"/>
      <c r="BHK14" s="110"/>
      <c r="BHL14" s="110"/>
      <c r="BHM14" s="110"/>
      <c r="BHN14" s="110"/>
      <c r="BHO14" s="110"/>
      <c r="BHP14" s="110"/>
      <c r="BHQ14" s="110"/>
      <c r="BHR14" s="110"/>
      <c r="BHS14" s="110"/>
      <c r="BHT14" s="110"/>
      <c r="BHU14" s="110"/>
      <c r="BHV14" s="110"/>
      <c r="BHW14" s="110"/>
      <c r="BHX14" s="110"/>
      <c r="BHY14" s="110"/>
      <c r="BHZ14" s="110"/>
      <c r="BIA14" s="110"/>
      <c r="BIB14" s="110"/>
      <c r="BIC14" s="110"/>
      <c r="BID14" s="110"/>
      <c r="BIE14" s="110"/>
      <c r="BIF14" s="110"/>
      <c r="BIG14" s="110"/>
      <c r="BIH14" s="110"/>
      <c r="BII14" s="110"/>
      <c r="BIJ14" s="110"/>
      <c r="BIK14" s="110"/>
      <c r="BIL14" s="110"/>
      <c r="BIM14" s="110"/>
      <c r="BIN14" s="110"/>
      <c r="BIO14" s="110"/>
      <c r="BIP14" s="110"/>
      <c r="BIQ14" s="110"/>
      <c r="BIR14" s="110"/>
      <c r="BIS14" s="110"/>
      <c r="BIT14" s="110"/>
      <c r="BIU14" s="110"/>
      <c r="BIV14" s="110"/>
      <c r="BIW14" s="110"/>
      <c r="BIX14" s="110"/>
      <c r="BIY14" s="110"/>
      <c r="BIZ14" s="110"/>
      <c r="BJA14" s="110"/>
      <c r="BJB14" s="110"/>
      <c r="BJC14" s="110"/>
      <c r="BJD14" s="110"/>
      <c r="BJE14" s="110"/>
      <c r="BJF14" s="110"/>
      <c r="BJG14" s="110"/>
      <c r="BJH14" s="110"/>
      <c r="BJI14" s="110"/>
      <c r="BJJ14" s="110"/>
      <c r="BJK14" s="110"/>
      <c r="BJL14" s="110"/>
      <c r="BJM14" s="110"/>
      <c r="BJN14" s="110"/>
      <c r="BJO14" s="110"/>
      <c r="BJP14" s="110"/>
      <c r="BJQ14" s="110"/>
      <c r="BJR14" s="110"/>
      <c r="BJS14" s="110"/>
      <c r="BJT14" s="110"/>
      <c r="BJU14" s="110"/>
      <c r="BJV14" s="110"/>
      <c r="BJW14" s="110"/>
      <c r="BJX14" s="110"/>
      <c r="BJY14" s="110"/>
      <c r="BJZ14" s="110"/>
      <c r="BKA14" s="110"/>
      <c r="BKB14" s="110"/>
      <c r="BKC14" s="110"/>
      <c r="BKD14" s="110"/>
      <c r="BKE14" s="110"/>
      <c r="BKF14" s="110"/>
      <c r="BKG14" s="110"/>
      <c r="BKH14" s="110"/>
      <c r="BKI14" s="110"/>
      <c r="BKJ14" s="110"/>
      <c r="BKK14" s="110"/>
      <c r="BKL14" s="110"/>
      <c r="BKM14" s="110"/>
      <c r="BKN14" s="110"/>
      <c r="BKO14" s="110"/>
      <c r="BKP14" s="110"/>
      <c r="BKQ14" s="110"/>
      <c r="BKR14" s="110"/>
      <c r="BKS14" s="110"/>
      <c r="BKT14" s="110"/>
      <c r="BKU14" s="110"/>
      <c r="BKV14" s="110"/>
      <c r="BKW14" s="110"/>
      <c r="BKX14" s="110"/>
      <c r="BKY14" s="110"/>
      <c r="BKZ14" s="110"/>
      <c r="BLA14" s="110"/>
      <c r="BLB14" s="110"/>
      <c r="BLC14" s="110"/>
      <c r="BLD14" s="110"/>
      <c r="BLE14" s="110"/>
      <c r="BLF14" s="110"/>
      <c r="BLG14" s="110"/>
      <c r="BLH14" s="110"/>
      <c r="BLI14" s="110"/>
      <c r="BLJ14" s="110"/>
      <c r="BLK14" s="110"/>
      <c r="BLL14" s="110"/>
      <c r="BLM14" s="110"/>
      <c r="BLN14" s="110"/>
      <c r="BLO14" s="110"/>
      <c r="BLP14" s="110"/>
      <c r="BLQ14" s="110"/>
      <c r="BLR14" s="110"/>
      <c r="BLS14" s="110"/>
      <c r="BLT14" s="110"/>
      <c r="BLU14" s="110"/>
      <c r="BLV14" s="110"/>
      <c r="BLW14" s="110"/>
      <c r="BLX14" s="110"/>
      <c r="BLY14" s="110"/>
      <c r="BLZ14" s="110"/>
      <c r="BMA14" s="110"/>
      <c r="BMB14" s="110"/>
      <c r="BMC14" s="110"/>
      <c r="BMD14" s="110"/>
      <c r="BME14" s="110"/>
      <c r="BMF14" s="110"/>
      <c r="BMG14" s="110"/>
      <c r="BMH14" s="110"/>
      <c r="BMI14" s="110"/>
      <c r="BMJ14" s="110"/>
      <c r="BMK14" s="110"/>
      <c r="BML14" s="110"/>
      <c r="BMM14" s="110"/>
      <c r="BMN14" s="110"/>
      <c r="BMO14" s="110"/>
      <c r="BMP14" s="110"/>
      <c r="BMQ14" s="110"/>
      <c r="BMR14" s="110"/>
      <c r="BMS14" s="110"/>
      <c r="BMT14" s="110"/>
      <c r="BMU14" s="110"/>
      <c r="BMV14" s="110"/>
      <c r="BMW14" s="110"/>
      <c r="BMX14" s="110"/>
      <c r="BMY14" s="110"/>
      <c r="BMZ14" s="110"/>
      <c r="BNA14" s="110"/>
      <c r="BNB14" s="110"/>
      <c r="BNC14" s="110"/>
      <c r="BND14" s="110"/>
      <c r="BNE14" s="110"/>
      <c r="BNF14" s="110"/>
      <c r="BNG14" s="110"/>
      <c r="BNH14" s="110"/>
      <c r="BNI14" s="110"/>
      <c r="BNJ14" s="110"/>
      <c r="BNK14" s="110"/>
      <c r="BNL14" s="110"/>
      <c r="BNM14" s="110"/>
      <c r="BNN14" s="110"/>
      <c r="BNO14" s="110"/>
      <c r="BNP14" s="110"/>
      <c r="BNQ14" s="110"/>
      <c r="BNR14" s="110"/>
      <c r="BNS14" s="110"/>
      <c r="BNT14" s="110"/>
      <c r="BNU14" s="110"/>
      <c r="BNV14" s="110"/>
      <c r="BNW14" s="110"/>
      <c r="BNX14" s="110"/>
      <c r="BNY14" s="110"/>
      <c r="BNZ14" s="110"/>
      <c r="BOA14" s="110"/>
      <c r="BOB14" s="110"/>
      <c r="BOC14" s="110"/>
      <c r="BOD14" s="110"/>
      <c r="BOE14" s="110"/>
      <c r="BOF14" s="110"/>
      <c r="BOG14" s="110"/>
      <c r="BOH14" s="110"/>
      <c r="BOI14" s="110"/>
      <c r="BOJ14" s="110"/>
      <c r="BOK14" s="110"/>
      <c r="BOL14" s="110"/>
      <c r="BOM14" s="110"/>
      <c r="BON14" s="110"/>
      <c r="BOO14" s="110"/>
      <c r="BOP14" s="110"/>
      <c r="BOQ14" s="110"/>
      <c r="BOR14" s="110"/>
      <c r="BOS14" s="110"/>
      <c r="BOT14" s="110"/>
      <c r="BOU14" s="110"/>
      <c r="BOV14" s="110"/>
      <c r="BOW14" s="110"/>
      <c r="BOX14" s="110"/>
      <c r="BOY14" s="110"/>
      <c r="BOZ14" s="110"/>
      <c r="BPA14" s="110"/>
      <c r="BPB14" s="110"/>
      <c r="BPC14" s="110"/>
      <c r="BPD14" s="110"/>
      <c r="BPE14" s="110"/>
      <c r="BPF14" s="110"/>
      <c r="BPG14" s="110"/>
      <c r="BPH14" s="110"/>
      <c r="BPI14" s="110"/>
      <c r="BPJ14" s="110"/>
      <c r="BPK14" s="110"/>
      <c r="BPL14" s="110"/>
      <c r="BPM14" s="110"/>
      <c r="BPN14" s="110"/>
      <c r="BPO14" s="110"/>
      <c r="BPP14" s="110"/>
      <c r="BPQ14" s="110"/>
      <c r="BPR14" s="110"/>
      <c r="BPS14" s="110"/>
      <c r="BPT14" s="110"/>
      <c r="BPU14" s="110"/>
      <c r="BPV14" s="110"/>
      <c r="BPW14" s="110"/>
      <c r="BPX14" s="110"/>
      <c r="BPY14" s="110"/>
      <c r="BPZ14" s="110"/>
      <c r="BQA14" s="110"/>
      <c r="BQB14" s="110"/>
      <c r="BQC14" s="110"/>
      <c r="BQD14" s="110"/>
      <c r="BQE14" s="110"/>
      <c r="BQF14" s="110"/>
      <c r="BQG14" s="110"/>
      <c r="BQH14" s="110"/>
      <c r="BQI14" s="110"/>
      <c r="BQJ14" s="110"/>
      <c r="BQK14" s="110"/>
      <c r="BQL14" s="110"/>
      <c r="BQM14" s="110"/>
      <c r="BQN14" s="110"/>
      <c r="BQO14" s="110"/>
      <c r="BQP14" s="110"/>
      <c r="BQQ14" s="110"/>
      <c r="BQR14" s="110"/>
      <c r="BQS14" s="110"/>
      <c r="BQT14" s="110"/>
      <c r="BQU14" s="110"/>
      <c r="BQV14" s="110"/>
      <c r="BQW14" s="110"/>
      <c r="BQX14" s="110"/>
      <c r="BQY14" s="110"/>
      <c r="BQZ14" s="110"/>
      <c r="BRA14" s="110"/>
      <c r="BRB14" s="110"/>
      <c r="BRC14" s="110"/>
      <c r="BRD14" s="110"/>
      <c r="BRE14" s="110"/>
      <c r="BRF14" s="110"/>
      <c r="BRG14" s="110"/>
      <c r="BRH14" s="110"/>
      <c r="BRI14" s="110"/>
      <c r="BRJ14" s="110"/>
      <c r="BRK14" s="110"/>
      <c r="BRL14" s="110"/>
      <c r="BRM14" s="110"/>
      <c r="BRN14" s="110"/>
      <c r="BRO14" s="110"/>
      <c r="BRP14" s="110"/>
      <c r="BRQ14" s="110"/>
      <c r="BRR14" s="110"/>
      <c r="BRS14" s="110"/>
      <c r="BRT14" s="110"/>
      <c r="BRU14" s="110"/>
      <c r="BRV14" s="110"/>
      <c r="BRW14" s="110"/>
      <c r="BRX14" s="110"/>
      <c r="BRY14" s="110"/>
      <c r="BRZ14" s="110"/>
      <c r="BSA14" s="110"/>
      <c r="BSB14" s="110"/>
      <c r="BSC14" s="110"/>
      <c r="BSD14" s="110"/>
      <c r="BSE14" s="110"/>
      <c r="BSF14" s="110"/>
      <c r="BSG14" s="110"/>
      <c r="BSH14" s="110"/>
      <c r="BSI14" s="110"/>
      <c r="BSJ14" s="110"/>
      <c r="BSK14" s="110"/>
      <c r="BSL14" s="110"/>
      <c r="BSM14" s="110"/>
      <c r="BSN14" s="110"/>
      <c r="BSO14" s="110"/>
      <c r="BSP14" s="110"/>
      <c r="BSQ14" s="110"/>
      <c r="BSR14" s="110"/>
      <c r="BSS14" s="110"/>
      <c r="BST14" s="110"/>
      <c r="BSU14" s="110"/>
      <c r="BSV14" s="110"/>
      <c r="BSW14" s="110"/>
      <c r="BSX14" s="110"/>
      <c r="BSY14" s="110"/>
      <c r="BSZ14" s="110"/>
      <c r="BTA14" s="110"/>
      <c r="BTB14" s="110"/>
      <c r="BTC14" s="110"/>
      <c r="BTD14" s="110"/>
      <c r="BTE14" s="110"/>
      <c r="BTF14" s="110"/>
      <c r="BTG14" s="110"/>
      <c r="BTH14" s="110"/>
      <c r="BTI14" s="110"/>
      <c r="BTJ14" s="110"/>
      <c r="BTK14" s="110"/>
      <c r="BTL14" s="110"/>
      <c r="BTM14" s="110"/>
      <c r="BTN14" s="110"/>
      <c r="BTO14" s="110"/>
      <c r="BTP14" s="110"/>
      <c r="BTQ14" s="110"/>
      <c r="BTR14" s="110"/>
      <c r="BTS14" s="110"/>
      <c r="BTT14" s="110"/>
      <c r="BTU14" s="110"/>
      <c r="BTV14" s="110"/>
      <c r="BTW14" s="110"/>
      <c r="BTX14" s="110"/>
      <c r="BTY14" s="110"/>
      <c r="BTZ14" s="110"/>
      <c r="BUA14" s="110"/>
      <c r="BUB14" s="110"/>
      <c r="BUC14" s="110"/>
      <c r="BUD14" s="110"/>
      <c r="BUE14" s="110"/>
      <c r="BUF14" s="110"/>
      <c r="BUG14" s="110"/>
      <c r="BUH14" s="110"/>
      <c r="BUI14" s="110"/>
      <c r="BUJ14" s="110"/>
      <c r="BUK14" s="110"/>
      <c r="BUL14" s="110"/>
      <c r="BUM14" s="110"/>
      <c r="BUN14" s="110"/>
      <c r="BUO14" s="110"/>
      <c r="BUP14" s="110"/>
      <c r="BUQ14" s="110"/>
      <c r="BUR14" s="110"/>
      <c r="BUS14" s="110"/>
      <c r="BUT14" s="110"/>
      <c r="BUU14" s="110"/>
      <c r="BUV14" s="110"/>
      <c r="BUW14" s="110"/>
      <c r="BUX14" s="110"/>
      <c r="BUY14" s="110"/>
      <c r="BUZ14" s="110"/>
      <c r="BVA14" s="110"/>
      <c r="BVB14" s="110"/>
      <c r="BVC14" s="110"/>
      <c r="BVD14" s="110"/>
      <c r="BVE14" s="110"/>
      <c r="BVF14" s="110"/>
      <c r="BVG14" s="110"/>
      <c r="BVH14" s="110"/>
      <c r="BVI14" s="110"/>
      <c r="BVJ14" s="110"/>
      <c r="BVK14" s="110"/>
      <c r="BVL14" s="110"/>
      <c r="BVM14" s="110"/>
      <c r="BVN14" s="110"/>
      <c r="BVO14" s="110"/>
      <c r="BVP14" s="110"/>
      <c r="BVQ14" s="110"/>
      <c r="BVR14" s="110"/>
      <c r="BVS14" s="110"/>
      <c r="BVT14" s="110"/>
      <c r="BVU14" s="110"/>
      <c r="BVV14" s="110"/>
      <c r="BVW14" s="110"/>
      <c r="BVX14" s="110"/>
      <c r="BVY14" s="110"/>
      <c r="BVZ14" s="110"/>
      <c r="BWA14" s="110"/>
      <c r="BWB14" s="110"/>
      <c r="BWC14" s="110"/>
      <c r="BWD14" s="110"/>
      <c r="BWE14" s="110"/>
      <c r="BWF14" s="110"/>
      <c r="BWG14" s="110"/>
      <c r="BWH14" s="110"/>
      <c r="BWI14" s="110"/>
      <c r="BWJ14" s="110"/>
      <c r="BWK14" s="110"/>
      <c r="BWL14" s="110"/>
      <c r="BWM14" s="110"/>
      <c r="BWN14" s="110"/>
      <c r="BWO14" s="110"/>
      <c r="BWP14" s="110"/>
      <c r="BWQ14" s="110"/>
      <c r="BWR14" s="110"/>
      <c r="BWS14" s="110"/>
      <c r="BWT14" s="110"/>
      <c r="BWU14" s="110"/>
      <c r="BWV14" s="110"/>
      <c r="BWW14" s="110"/>
      <c r="BWX14" s="110"/>
      <c r="BWY14" s="110"/>
      <c r="BWZ14" s="110"/>
      <c r="BXA14" s="110"/>
      <c r="BXB14" s="110"/>
      <c r="BXC14" s="110"/>
      <c r="BXD14" s="110"/>
      <c r="BXE14" s="110"/>
      <c r="BXF14" s="110"/>
      <c r="BXG14" s="110"/>
      <c r="BXH14" s="110"/>
      <c r="BXI14" s="110"/>
      <c r="BXJ14" s="110"/>
      <c r="BXK14" s="110"/>
      <c r="BXL14" s="110"/>
      <c r="BXM14" s="110"/>
      <c r="BXN14" s="110"/>
      <c r="BXO14" s="110"/>
      <c r="BXP14" s="110"/>
      <c r="BXQ14" s="110"/>
      <c r="BXR14" s="110"/>
      <c r="BXS14" s="110"/>
      <c r="BXT14" s="110"/>
      <c r="BXU14" s="110"/>
      <c r="BXV14" s="110"/>
      <c r="BXW14" s="110"/>
      <c r="BXX14" s="110"/>
      <c r="BXY14" s="110"/>
      <c r="BXZ14" s="110"/>
      <c r="BYA14" s="110"/>
      <c r="BYB14" s="110"/>
      <c r="BYC14" s="110"/>
      <c r="BYD14" s="110"/>
      <c r="BYE14" s="110"/>
      <c r="BYF14" s="110"/>
      <c r="BYG14" s="110"/>
      <c r="BYH14" s="110"/>
      <c r="BYI14" s="110"/>
      <c r="BYJ14" s="110"/>
      <c r="BYK14" s="110"/>
      <c r="BYL14" s="110"/>
      <c r="BYM14" s="110"/>
      <c r="BYN14" s="110"/>
      <c r="BYO14" s="110"/>
      <c r="BYP14" s="110"/>
      <c r="BYQ14" s="110"/>
      <c r="BYR14" s="110"/>
      <c r="BYS14" s="110"/>
      <c r="BYT14" s="110"/>
      <c r="BYU14" s="110"/>
      <c r="BYV14" s="110"/>
      <c r="BYW14" s="110"/>
      <c r="BYX14" s="110"/>
      <c r="BYY14" s="110"/>
      <c r="BYZ14" s="110"/>
      <c r="BZA14" s="110"/>
      <c r="BZB14" s="110"/>
      <c r="BZC14" s="110"/>
      <c r="BZD14" s="110"/>
      <c r="BZE14" s="110"/>
      <c r="BZF14" s="110"/>
      <c r="BZG14" s="110"/>
      <c r="BZH14" s="110"/>
      <c r="BZI14" s="110"/>
      <c r="BZJ14" s="110"/>
      <c r="BZK14" s="110"/>
      <c r="BZL14" s="110"/>
      <c r="BZM14" s="110"/>
      <c r="BZN14" s="110"/>
      <c r="BZO14" s="110"/>
      <c r="BZP14" s="110"/>
      <c r="BZQ14" s="110"/>
      <c r="BZR14" s="110"/>
      <c r="BZS14" s="110"/>
      <c r="BZT14" s="110"/>
      <c r="BZU14" s="110"/>
      <c r="BZV14" s="110"/>
      <c r="BZW14" s="110"/>
      <c r="BZX14" s="110"/>
      <c r="BZY14" s="110"/>
      <c r="BZZ14" s="110"/>
      <c r="CAA14" s="110"/>
      <c r="CAB14" s="110"/>
      <c r="CAC14" s="110"/>
      <c r="CAD14" s="110"/>
      <c r="CAE14" s="110"/>
      <c r="CAF14" s="110"/>
      <c r="CAG14" s="110"/>
      <c r="CAH14" s="110"/>
      <c r="CAI14" s="110"/>
      <c r="CAJ14" s="110"/>
      <c r="CAK14" s="110"/>
      <c r="CAL14" s="110"/>
      <c r="CAM14" s="110"/>
      <c r="CAN14" s="110"/>
      <c r="CAO14" s="110"/>
      <c r="CAP14" s="110"/>
      <c r="CAQ14" s="110"/>
      <c r="CAR14" s="110"/>
      <c r="CAS14" s="110"/>
      <c r="CAT14" s="110"/>
      <c r="CAU14" s="110"/>
      <c r="CAV14" s="110"/>
      <c r="CAW14" s="110"/>
      <c r="CAX14" s="110"/>
      <c r="CAY14" s="110"/>
      <c r="CAZ14" s="110"/>
      <c r="CBA14" s="110"/>
      <c r="CBB14" s="110"/>
      <c r="CBC14" s="110"/>
      <c r="CBD14" s="110"/>
      <c r="CBE14" s="110"/>
      <c r="CBF14" s="110"/>
      <c r="CBG14" s="110"/>
      <c r="CBH14" s="110"/>
      <c r="CBI14" s="110"/>
      <c r="CBJ14" s="110"/>
      <c r="CBK14" s="110"/>
      <c r="CBL14" s="110"/>
      <c r="CBM14" s="110"/>
      <c r="CBN14" s="110"/>
      <c r="CBO14" s="110"/>
      <c r="CBP14" s="110"/>
      <c r="CBQ14" s="110"/>
      <c r="CBR14" s="110"/>
      <c r="CBS14" s="110"/>
      <c r="CBT14" s="110"/>
      <c r="CBU14" s="110"/>
      <c r="CBV14" s="110"/>
      <c r="CBW14" s="110"/>
      <c r="CBX14" s="110"/>
      <c r="CBY14" s="110"/>
      <c r="CBZ14" s="110"/>
      <c r="CCA14" s="110"/>
      <c r="CCB14" s="110"/>
      <c r="CCC14" s="110"/>
      <c r="CCD14" s="110"/>
      <c r="CCE14" s="110"/>
      <c r="CCF14" s="110"/>
      <c r="CCG14" s="110"/>
      <c r="CCH14" s="110"/>
      <c r="CCI14" s="110"/>
      <c r="CCJ14" s="110"/>
      <c r="CCK14" s="110"/>
      <c r="CCL14" s="110"/>
      <c r="CCM14" s="110"/>
      <c r="CCN14" s="110"/>
      <c r="CCO14" s="110"/>
      <c r="CCP14" s="110"/>
      <c r="CCQ14" s="110"/>
      <c r="CCR14" s="110"/>
      <c r="CCS14" s="110"/>
      <c r="CCT14" s="110"/>
      <c r="CCU14" s="110"/>
      <c r="CCV14" s="110"/>
      <c r="CCW14" s="110"/>
      <c r="CCX14" s="110"/>
      <c r="CCY14" s="110"/>
      <c r="CCZ14" s="110"/>
      <c r="CDA14" s="110"/>
      <c r="CDB14" s="110"/>
      <c r="CDC14" s="110"/>
      <c r="CDD14" s="110"/>
      <c r="CDE14" s="110"/>
      <c r="CDF14" s="110"/>
      <c r="CDG14" s="110"/>
      <c r="CDH14" s="110"/>
      <c r="CDI14" s="110"/>
      <c r="CDJ14" s="110"/>
      <c r="CDK14" s="110"/>
      <c r="CDL14" s="110"/>
      <c r="CDM14" s="110"/>
      <c r="CDN14" s="110"/>
      <c r="CDO14" s="110"/>
      <c r="CDP14" s="110"/>
      <c r="CDQ14" s="110"/>
      <c r="CDR14" s="110"/>
      <c r="CDS14" s="110"/>
      <c r="CDT14" s="110"/>
      <c r="CDU14" s="110"/>
      <c r="CDV14" s="110"/>
      <c r="CDW14" s="110"/>
      <c r="CDX14" s="110"/>
      <c r="CDY14" s="110"/>
      <c r="CDZ14" s="110"/>
      <c r="CEA14" s="110"/>
      <c r="CEB14" s="110"/>
      <c r="CEC14" s="110"/>
      <c r="CED14" s="110"/>
      <c r="CEE14" s="110"/>
      <c r="CEF14" s="110"/>
      <c r="CEG14" s="110"/>
      <c r="CEH14" s="110"/>
      <c r="CEI14" s="110"/>
      <c r="CEJ14" s="110"/>
      <c r="CEK14" s="110"/>
      <c r="CEL14" s="110"/>
      <c r="CEM14" s="110"/>
      <c r="CEN14" s="110"/>
      <c r="CEO14" s="110"/>
      <c r="CEP14" s="110"/>
      <c r="CEQ14" s="110"/>
      <c r="CER14" s="110"/>
      <c r="CES14" s="110"/>
      <c r="CET14" s="110"/>
      <c r="CEU14" s="110"/>
      <c r="CEV14" s="110"/>
      <c r="CEW14" s="110"/>
      <c r="CEX14" s="110"/>
      <c r="CEY14" s="110"/>
      <c r="CEZ14" s="110"/>
      <c r="CFA14" s="110"/>
      <c r="CFB14" s="110"/>
      <c r="CFC14" s="110"/>
      <c r="CFD14" s="110"/>
      <c r="CFE14" s="110"/>
      <c r="CFF14" s="110"/>
      <c r="CFG14" s="110"/>
      <c r="CFH14" s="110"/>
      <c r="CFI14" s="110"/>
      <c r="CFJ14" s="110"/>
      <c r="CFK14" s="110"/>
      <c r="CFL14" s="110"/>
      <c r="CFM14" s="110"/>
      <c r="CFN14" s="110"/>
      <c r="CFO14" s="110"/>
      <c r="CFP14" s="110"/>
      <c r="CFQ14" s="110"/>
      <c r="CFR14" s="110"/>
      <c r="CFS14" s="110"/>
      <c r="CFT14" s="110"/>
      <c r="CFU14" s="110"/>
      <c r="CFV14" s="110"/>
      <c r="CFW14" s="110"/>
      <c r="CFX14" s="110"/>
      <c r="CFY14" s="110"/>
      <c r="CFZ14" s="110"/>
      <c r="CGA14" s="110"/>
      <c r="CGB14" s="110"/>
      <c r="CGC14" s="110"/>
      <c r="CGD14" s="110"/>
      <c r="CGE14" s="110"/>
      <c r="CGF14" s="110"/>
      <c r="CGG14" s="110"/>
      <c r="CGH14" s="110"/>
      <c r="CGI14" s="110"/>
      <c r="CGJ14" s="110"/>
      <c r="CGK14" s="110"/>
      <c r="CGL14" s="110"/>
      <c r="CGM14" s="110"/>
      <c r="CGN14" s="110"/>
      <c r="CGO14" s="110"/>
      <c r="CGP14" s="110"/>
      <c r="CGQ14" s="110"/>
      <c r="CGR14" s="110"/>
      <c r="CGS14" s="110"/>
      <c r="CGT14" s="110"/>
      <c r="CGU14" s="110"/>
      <c r="CGV14" s="110"/>
      <c r="CGW14" s="110"/>
      <c r="CGX14" s="110"/>
      <c r="CGY14" s="110"/>
      <c r="CGZ14" s="110"/>
      <c r="CHA14" s="110"/>
      <c r="CHB14" s="110"/>
      <c r="CHC14" s="110"/>
      <c r="CHD14" s="110"/>
      <c r="CHE14" s="110"/>
      <c r="CHF14" s="110"/>
      <c r="CHG14" s="110"/>
      <c r="CHH14" s="110"/>
      <c r="CHI14" s="110"/>
      <c r="CHJ14" s="110"/>
      <c r="CHK14" s="110"/>
      <c r="CHL14" s="110"/>
      <c r="CHM14" s="110"/>
      <c r="CHN14" s="110"/>
      <c r="CHO14" s="110"/>
      <c r="CHP14" s="110"/>
      <c r="CHQ14" s="110"/>
      <c r="CHR14" s="110"/>
      <c r="CHS14" s="110"/>
      <c r="CHT14" s="110"/>
      <c r="CHU14" s="110"/>
      <c r="CHV14" s="110"/>
      <c r="CHW14" s="110"/>
      <c r="CHX14" s="110"/>
      <c r="CHY14" s="110"/>
      <c r="CHZ14" s="110"/>
      <c r="CIA14" s="110"/>
      <c r="CIB14" s="110"/>
      <c r="CIC14" s="110"/>
      <c r="CID14" s="110"/>
      <c r="CIE14" s="110"/>
      <c r="CIF14" s="110"/>
      <c r="CIG14" s="110"/>
      <c r="CIH14" s="110"/>
      <c r="CII14" s="110"/>
      <c r="CIJ14" s="110"/>
      <c r="CIK14" s="110"/>
      <c r="CIL14" s="110"/>
      <c r="CIM14" s="110"/>
      <c r="CIN14" s="110"/>
      <c r="CIO14" s="110"/>
      <c r="CIP14" s="110"/>
      <c r="CIQ14" s="110"/>
      <c r="CIR14" s="110"/>
      <c r="CIS14" s="110"/>
      <c r="CIT14" s="110"/>
      <c r="CIU14" s="110"/>
      <c r="CIV14" s="110"/>
      <c r="CIW14" s="110"/>
      <c r="CIX14" s="110"/>
      <c r="CIY14" s="110"/>
      <c r="CIZ14" s="110"/>
      <c r="CJA14" s="110"/>
      <c r="CJB14" s="110"/>
      <c r="CJC14" s="110"/>
      <c r="CJD14" s="110"/>
      <c r="CJE14" s="110"/>
      <c r="CJF14" s="110"/>
      <c r="CJG14" s="110"/>
      <c r="CJH14" s="110"/>
      <c r="CJI14" s="110"/>
      <c r="CJJ14" s="110"/>
      <c r="CJK14" s="110"/>
      <c r="CJL14" s="110"/>
      <c r="CJM14" s="110"/>
      <c r="CJN14" s="110"/>
      <c r="CJO14" s="110"/>
      <c r="CJP14" s="110"/>
      <c r="CJQ14" s="110"/>
      <c r="CJR14" s="110"/>
      <c r="CJS14" s="110"/>
      <c r="CJT14" s="110"/>
      <c r="CJU14" s="110"/>
      <c r="CJV14" s="110"/>
      <c r="CJW14" s="110"/>
      <c r="CJX14" s="110"/>
      <c r="CJY14" s="110"/>
      <c r="CJZ14" s="110"/>
      <c r="CKA14" s="110"/>
      <c r="CKB14" s="110"/>
      <c r="CKC14" s="110"/>
      <c r="CKD14" s="110"/>
      <c r="CKE14" s="110"/>
      <c r="CKF14" s="110"/>
      <c r="CKG14" s="110"/>
      <c r="CKH14" s="110"/>
      <c r="CKI14" s="110"/>
      <c r="CKJ14" s="110"/>
      <c r="CKK14" s="110"/>
      <c r="CKL14" s="110"/>
      <c r="CKM14" s="110"/>
      <c r="CKN14" s="110"/>
      <c r="CKO14" s="110"/>
      <c r="CKP14" s="110"/>
      <c r="CKQ14" s="110"/>
      <c r="CKR14" s="110"/>
      <c r="CKS14" s="110"/>
      <c r="CKT14" s="110"/>
      <c r="CKU14" s="110"/>
      <c r="CKV14" s="110"/>
      <c r="CKW14" s="110"/>
      <c r="CKX14" s="110"/>
      <c r="CKY14" s="110"/>
      <c r="CKZ14" s="110"/>
      <c r="CLA14" s="110"/>
      <c r="CLB14" s="110"/>
      <c r="CLC14" s="110"/>
      <c r="CLD14" s="110"/>
      <c r="CLE14" s="110"/>
      <c r="CLF14" s="110"/>
      <c r="CLG14" s="110"/>
      <c r="CLH14" s="110"/>
      <c r="CLI14" s="110"/>
      <c r="CLJ14" s="110"/>
      <c r="CLK14" s="110"/>
      <c r="CLL14" s="110"/>
      <c r="CLM14" s="110"/>
      <c r="CLN14" s="110"/>
      <c r="CLO14" s="110"/>
      <c r="CLP14" s="110"/>
      <c r="CLQ14" s="110"/>
      <c r="CLR14" s="110"/>
      <c r="CLS14" s="110"/>
      <c r="CLT14" s="110"/>
      <c r="CLU14" s="110"/>
      <c r="CLV14" s="110"/>
      <c r="CLW14" s="110"/>
      <c r="CLX14" s="110"/>
      <c r="CLY14" s="110"/>
      <c r="CLZ14" s="110"/>
      <c r="CMA14" s="110"/>
      <c r="CMB14" s="110"/>
      <c r="CMC14" s="110"/>
      <c r="CMD14" s="110"/>
      <c r="CME14" s="110"/>
      <c r="CMF14" s="110"/>
      <c r="CMG14" s="110"/>
      <c r="CMH14" s="110"/>
      <c r="CMI14" s="110"/>
      <c r="CMJ14" s="110"/>
      <c r="CMK14" s="110"/>
      <c r="CML14" s="110"/>
      <c r="CMM14" s="110"/>
      <c r="CMN14" s="110"/>
      <c r="CMO14" s="110"/>
      <c r="CMP14" s="110"/>
      <c r="CMQ14" s="110"/>
      <c r="CMR14" s="110"/>
      <c r="CMS14" s="110"/>
      <c r="CMT14" s="110"/>
      <c r="CMU14" s="110"/>
      <c r="CMV14" s="110"/>
      <c r="CMW14" s="110"/>
      <c r="CMX14" s="110"/>
      <c r="CMY14" s="110"/>
      <c r="CMZ14" s="110"/>
      <c r="CNA14" s="110"/>
      <c r="CNB14" s="110"/>
      <c r="CNC14" s="110"/>
      <c r="CND14" s="110"/>
      <c r="CNE14" s="110"/>
      <c r="CNF14" s="110"/>
      <c r="CNG14" s="110"/>
      <c r="CNH14" s="110"/>
      <c r="CNI14" s="110"/>
      <c r="CNJ14" s="110"/>
      <c r="CNK14" s="110"/>
      <c r="CNL14" s="110"/>
      <c r="CNM14" s="110"/>
      <c r="CNN14" s="110"/>
      <c r="CNO14" s="110"/>
      <c r="CNP14" s="110"/>
      <c r="CNQ14" s="110"/>
      <c r="CNR14" s="110"/>
      <c r="CNS14" s="110"/>
      <c r="CNT14" s="110"/>
      <c r="CNU14" s="110"/>
      <c r="CNV14" s="110"/>
      <c r="CNW14" s="110"/>
      <c r="CNX14" s="110"/>
      <c r="CNY14" s="110"/>
      <c r="CNZ14" s="110"/>
      <c r="COA14" s="110"/>
      <c r="COB14" s="110"/>
      <c r="COC14" s="110"/>
      <c r="COD14" s="110"/>
      <c r="COE14" s="110"/>
      <c r="COF14" s="110"/>
      <c r="COG14" s="110"/>
      <c r="COH14" s="110"/>
      <c r="COI14" s="110"/>
      <c r="COJ14" s="110"/>
      <c r="COK14" s="110"/>
      <c r="COL14" s="110"/>
      <c r="COM14" s="110"/>
      <c r="CON14" s="110"/>
      <c r="COO14" s="110"/>
      <c r="COP14" s="110"/>
      <c r="COQ14" s="110"/>
      <c r="COR14" s="110"/>
      <c r="COS14" s="110"/>
      <c r="COT14" s="110"/>
      <c r="COU14" s="110"/>
      <c r="COV14" s="110"/>
      <c r="COW14" s="110"/>
      <c r="COX14" s="110"/>
      <c r="COY14" s="110"/>
      <c r="COZ14" s="110"/>
      <c r="CPA14" s="110"/>
      <c r="CPB14" s="110"/>
      <c r="CPC14" s="110"/>
      <c r="CPD14" s="110"/>
      <c r="CPE14" s="110"/>
      <c r="CPF14" s="110"/>
      <c r="CPG14" s="110"/>
      <c r="CPH14" s="110"/>
      <c r="CPI14" s="110"/>
      <c r="CPJ14" s="110"/>
      <c r="CPK14" s="110"/>
      <c r="CPL14" s="110"/>
      <c r="CPM14" s="110"/>
      <c r="CPN14" s="110"/>
      <c r="CPO14" s="110"/>
      <c r="CPP14" s="110"/>
      <c r="CPQ14" s="110"/>
      <c r="CPR14" s="110"/>
      <c r="CPS14" s="110"/>
      <c r="CPT14" s="110"/>
      <c r="CPU14" s="110"/>
      <c r="CPV14" s="110"/>
      <c r="CPW14" s="110"/>
      <c r="CPX14" s="110"/>
      <c r="CPY14" s="110"/>
      <c r="CPZ14" s="110"/>
      <c r="CQA14" s="110"/>
      <c r="CQB14" s="110"/>
      <c r="CQC14" s="110"/>
      <c r="CQD14" s="110"/>
      <c r="CQE14" s="110"/>
      <c r="CQF14" s="110"/>
      <c r="CQG14" s="110"/>
      <c r="CQH14" s="110"/>
      <c r="CQI14" s="110"/>
      <c r="CQJ14" s="110"/>
      <c r="CQK14" s="110"/>
      <c r="CQL14" s="110"/>
      <c r="CQM14" s="110"/>
      <c r="CQN14" s="110"/>
      <c r="CQO14" s="110"/>
      <c r="CQP14" s="110"/>
      <c r="CQQ14" s="110"/>
      <c r="CQR14" s="110"/>
      <c r="CQS14" s="110"/>
      <c r="CQT14" s="110"/>
      <c r="CQU14" s="110"/>
      <c r="CQV14" s="110"/>
      <c r="CQW14" s="110"/>
      <c r="CQX14" s="110"/>
      <c r="CQY14" s="110"/>
      <c r="CQZ14" s="110"/>
      <c r="CRA14" s="110"/>
      <c r="CRB14" s="110"/>
      <c r="CRC14" s="110"/>
      <c r="CRD14" s="110"/>
      <c r="CRE14" s="110"/>
      <c r="CRF14" s="110"/>
      <c r="CRG14" s="110"/>
      <c r="CRH14" s="110"/>
      <c r="CRI14" s="110"/>
      <c r="CRJ14" s="110"/>
      <c r="CRK14" s="110"/>
      <c r="CRL14" s="110"/>
      <c r="CRM14" s="110"/>
      <c r="CRN14" s="110"/>
      <c r="CRO14" s="110"/>
      <c r="CRP14" s="110"/>
      <c r="CRQ14" s="110"/>
      <c r="CRR14" s="110"/>
      <c r="CRS14" s="110"/>
      <c r="CRT14" s="110"/>
      <c r="CRU14" s="110"/>
      <c r="CRV14" s="110"/>
      <c r="CRW14" s="110"/>
      <c r="CRX14" s="110"/>
      <c r="CRY14" s="110"/>
      <c r="CRZ14" s="110"/>
      <c r="CSA14" s="110"/>
      <c r="CSB14" s="110"/>
      <c r="CSC14" s="110"/>
      <c r="CSD14" s="110"/>
      <c r="CSE14" s="110"/>
      <c r="CSF14" s="110"/>
      <c r="CSG14" s="110"/>
      <c r="CSH14" s="110"/>
      <c r="CSI14" s="110"/>
      <c r="CSJ14" s="110"/>
      <c r="CSK14" s="110"/>
      <c r="CSL14" s="110"/>
      <c r="CSM14" s="110"/>
      <c r="CSN14" s="110"/>
      <c r="CSO14" s="110"/>
      <c r="CSP14" s="110"/>
      <c r="CSQ14" s="110"/>
      <c r="CSR14" s="110"/>
      <c r="CSS14" s="110"/>
      <c r="CST14" s="110"/>
      <c r="CSU14" s="110"/>
      <c r="CSV14" s="110"/>
      <c r="CSW14" s="110"/>
      <c r="CSX14" s="110"/>
      <c r="CSY14" s="110"/>
      <c r="CSZ14" s="110"/>
      <c r="CTA14" s="110"/>
      <c r="CTB14" s="110"/>
      <c r="CTC14" s="110"/>
      <c r="CTD14" s="110"/>
      <c r="CTE14" s="110"/>
      <c r="CTF14" s="110"/>
      <c r="CTG14" s="110"/>
      <c r="CTH14" s="110"/>
      <c r="CTI14" s="110"/>
      <c r="CTJ14" s="110"/>
      <c r="CTK14" s="110"/>
      <c r="CTL14" s="110"/>
      <c r="CTM14" s="110"/>
      <c r="CTN14" s="110"/>
      <c r="CTO14" s="110"/>
      <c r="CTP14" s="110"/>
      <c r="CTQ14" s="110"/>
      <c r="CTR14" s="110"/>
      <c r="CTS14" s="110"/>
      <c r="CTT14" s="110"/>
      <c r="CTU14" s="110"/>
      <c r="CTV14" s="110"/>
      <c r="CTW14" s="110"/>
      <c r="CTX14" s="110"/>
      <c r="CTY14" s="110"/>
      <c r="CTZ14" s="110"/>
      <c r="CUA14" s="110"/>
      <c r="CUB14" s="110"/>
      <c r="CUC14" s="110"/>
      <c r="CUD14" s="110"/>
      <c r="CUE14" s="110"/>
      <c r="CUF14" s="110"/>
      <c r="CUG14" s="110"/>
      <c r="CUH14" s="110"/>
      <c r="CUI14" s="110"/>
      <c r="CUJ14" s="110"/>
      <c r="CUK14" s="110"/>
      <c r="CUL14" s="110"/>
      <c r="CUM14" s="110"/>
      <c r="CUN14" s="110"/>
      <c r="CUO14" s="110"/>
      <c r="CUP14" s="110"/>
      <c r="CUQ14" s="110"/>
      <c r="CUR14" s="110"/>
      <c r="CUS14" s="110"/>
      <c r="CUT14" s="110"/>
      <c r="CUU14" s="110"/>
      <c r="CUV14" s="110"/>
      <c r="CUW14" s="110"/>
      <c r="CUX14" s="110"/>
      <c r="CUY14" s="110"/>
      <c r="CUZ14" s="110"/>
      <c r="CVA14" s="110"/>
      <c r="CVB14" s="110"/>
      <c r="CVC14" s="110"/>
      <c r="CVD14" s="110"/>
      <c r="CVE14" s="110"/>
      <c r="CVF14" s="110"/>
      <c r="CVG14" s="110"/>
      <c r="CVH14" s="110"/>
      <c r="CVI14" s="110"/>
      <c r="CVJ14" s="110"/>
      <c r="CVK14" s="110"/>
      <c r="CVL14" s="110"/>
      <c r="CVM14" s="110"/>
      <c r="CVN14" s="110"/>
      <c r="CVO14" s="110"/>
      <c r="CVP14" s="110"/>
      <c r="CVQ14" s="110"/>
      <c r="CVR14" s="110"/>
      <c r="CVS14" s="110"/>
      <c r="CVT14" s="110"/>
      <c r="CVU14" s="110"/>
      <c r="CVV14" s="110"/>
      <c r="CVW14" s="110"/>
      <c r="CVX14" s="110"/>
      <c r="CVY14" s="110"/>
      <c r="CVZ14" s="110"/>
      <c r="CWA14" s="110"/>
      <c r="CWB14" s="110"/>
      <c r="CWC14" s="110"/>
      <c r="CWD14" s="110"/>
      <c r="CWE14" s="110"/>
      <c r="CWF14" s="110"/>
      <c r="CWG14" s="110"/>
      <c r="CWH14" s="110"/>
      <c r="CWI14" s="110"/>
      <c r="CWJ14" s="110"/>
      <c r="CWK14" s="110"/>
      <c r="CWL14" s="110"/>
      <c r="CWM14" s="110"/>
      <c r="CWN14" s="110"/>
      <c r="CWO14" s="110"/>
      <c r="CWP14" s="110"/>
      <c r="CWQ14" s="110"/>
      <c r="CWR14" s="110"/>
      <c r="CWS14" s="110"/>
      <c r="CWT14" s="110"/>
      <c r="CWU14" s="110"/>
      <c r="CWV14" s="110"/>
      <c r="CWW14" s="110"/>
      <c r="CWX14" s="110"/>
      <c r="CWY14" s="110"/>
      <c r="CWZ14" s="110"/>
      <c r="CXA14" s="110"/>
      <c r="CXB14" s="110"/>
      <c r="CXC14" s="110"/>
      <c r="CXD14" s="110"/>
      <c r="CXE14" s="110"/>
      <c r="CXF14" s="110"/>
      <c r="CXG14" s="110"/>
      <c r="CXH14" s="110"/>
      <c r="CXI14" s="110"/>
      <c r="CXJ14" s="110"/>
      <c r="CXK14" s="110"/>
      <c r="CXL14" s="110"/>
      <c r="CXM14" s="110"/>
      <c r="CXN14" s="110"/>
      <c r="CXO14" s="110"/>
      <c r="CXP14" s="110"/>
      <c r="CXQ14" s="110"/>
      <c r="CXR14" s="110"/>
      <c r="CXS14" s="110"/>
      <c r="CXT14" s="110"/>
      <c r="CXU14" s="110"/>
      <c r="CXV14" s="110"/>
      <c r="CXW14" s="110"/>
      <c r="CXX14" s="110"/>
      <c r="CXY14" s="110"/>
      <c r="CXZ14" s="110"/>
      <c r="CYA14" s="110"/>
      <c r="CYB14" s="110"/>
      <c r="CYC14" s="110"/>
      <c r="CYD14" s="110"/>
      <c r="CYE14" s="110"/>
      <c r="CYF14" s="110"/>
      <c r="CYG14" s="110"/>
      <c r="CYH14" s="110"/>
      <c r="CYI14" s="110"/>
      <c r="CYJ14" s="110"/>
      <c r="CYK14" s="110"/>
      <c r="CYL14" s="110"/>
      <c r="CYM14" s="110"/>
      <c r="CYN14" s="110"/>
      <c r="CYO14" s="110"/>
      <c r="CYP14" s="110"/>
      <c r="CYQ14" s="110"/>
      <c r="CYR14" s="110"/>
      <c r="CYS14" s="110"/>
      <c r="CYT14" s="110"/>
      <c r="CYU14" s="110"/>
      <c r="CYV14" s="110"/>
      <c r="CYW14" s="110"/>
      <c r="CYX14" s="110"/>
      <c r="CYY14" s="110"/>
      <c r="CYZ14" s="110"/>
      <c r="CZA14" s="110"/>
      <c r="CZB14" s="110"/>
      <c r="CZC14" s="110"/>
      <c r="CZD14" s="110"/>
      <c r="CZE14" s="110"/>
      <c r="CZF14" s="110"/>
      <c r="CZG14" s="110"/>
      <c r="CZH14" s="110"/>
      <c r="CZI14" s="110"/>
      <c r="CZJ14" s="110"/>
      <c r="CZK14" s="110"/>
      <c r="CZL14" s="110"/>
      <c r="CZM14" s="110"/>
      <c r="CZN14" s="110"/>
      <c r="CZO14" s="110"/>
      <c r="CZP14" s="110"/>
      <c r="CZQ14" s="110"/>
      <c r="CZR14" s="110"/>
      <c r="CZS14" s="110"/>
      <c r="CZT14" s="110"/>
      <c r="CZU14" s="110"/>
      <c r="CZV14" s="110"/>
      <c r="CZW14" s="110"/>
      <c r="CZX14" s="110"/>
      <c r="CZY14" s="110"/>
      <c r="CZZ14" s="110"/>
      <c r="DAA14" s="110"/>
      <c r="DAB14" s="110"/>
      <c r="DAC14" s="110"/>
      <c r="DAD14" s="110"/>
      <c r="DAE14" s="110"/>
      <c r="DAF14" s="110"/>
      <c r="DAG14" s="110"/>
      <c r="DAH14" s="110"/>
      <c r="DAI14" s="110"/>
      <c r="DAJ14" s="110"/>
      <c r="DAK14" s="110"/>
      <c r="DAL14" s="110"/>
      <c r="DAM14" s="110"/>
      <c r="DAN14" s="110"/>
      <c r="DAO14" s="110"/>
      <c r="DAP14" s="110"/>
      <c r="DAQ14" s="110"/>
      <c r="DAR14" s="110"/>
      <c r="DAS14" s="110"/>
      <c r="DAT14" s="110"/>
      <c r="DAU14" s="110"/>
      <c r="DAV14" s="110"/>
      <c r="DAW14" s="110"/>
      <c r="DAX14" s="110"/>
      <c r="DAY14" s="110"/>
      <c r="DAZ14" s="110"/>
      <c r="DBA14" s="110"/>
      <c r="DBB14" s="110"/>
      <c r="DBC14" s="110"/>
      <c r="DBD14" s="110"/>
      <c r="DBE14" s="110"/>
      <c r="DBF14" s="110"/>
      <c r="DBG14" s="110"/>
      <c r="DBH14" s="110"/>
      <c r="DBI14" s="110"/>
      <c r="DBJ14" s="110"/>
      <c r="DBK14" s="110"/>
      <c r="DBL14" s="110"/>
      <c r="DBM14" s="110"/>
      <c r="DBN14" s="110"/>
      <c r="DBO14" s="110"/>
      <c r="DBP14" s="110"/>
      <c r="DBQ14" s="110"/>
      <c r="DBR14" s="110"/>
      <c r="DBS14" s="110"/>
      <c r="DBT14" s="110"/>
      <c r="DBU14" s="110"/>
      <c r="DBV14" s="110"/>
      <c r="DBW14" s="110"/>
      <c r="DBX14" s="110"/>
      <c r="DBY14" s="110"/>
      <c r="DBZ14" s="110"/>
      <c r="DCA14" s="110"/>
      <c r="DCB14" s="110"/>
      <c r="DCC14" s="110"/>
      <c r="DCD14" s="110"/>
      <c r="DCE14" s="110"/>
      <c r="DCF14" s="110"/>
      <c r="DCG14" s="110"/>
      <c r="DCH14" s="110"/>
      <c r="DCI14" s="110"/>
      <c r="DCJ14" s="110"/>
      <c r="DCK14" s="110"/>
      <c r="DCL14" s="110"/>
      <c r="DCM14" s="110"/>
      <c r="DCN14" s="110"/>
      <c r="DCO14" s="110"/>
      <c r="DCP14" s="110"/>
      <c r="DCQ14" s="110"/>
      <c r="DCR14" s="110"/>
      <c r="DCS14" s="110"/>
      <c r="DCT14" s="110"/>
      <c r="DCU14" s="110"/>
      <c r="DCV14" s="110"/>
      <c r="DCW14" s="110"/>
      <c r="DCX14" s="110"/>
      <c r="DCY14" s="110"/>
      <c r="DCZ14" s="110"/>
      <c r="DDA14" s="110"/>
      <c r="DDB14" s="110"/>
      <c r="DDC14" s="110"/>
      <c r="DDD14" s="110"/>
      <c r="DDE14" s="110"/>
      <c r="DDF14" s="110"/>
      <c r="DDG14" s="110"/>
      <c r="DDH14" s="110"/>
      <c r="DDI14" s="110"/>
      <c r="DDJ14" s="110"/>
      <c r="DDK14" s="110"/>
      <c r="DDL14" s="110"/>
      <c r="DDM14" s="110"/>
      <c r="DDN14" s="110"/>
      <c r="DDO14" s="110"/>
      <c r="DDP14" s="110"/>
      <c r="DDQ14" s="110"/>
      <c r="DDR14" s="110"/>
      <c r="DDS14" s="110"/>
      <c r="DDT14" s="110"/>
      <c r="DDU14" s="110"/>
      <c r="DDV14" s="110"/>
      <c r="DDW14" s="110"/>
      <c r="DDX14" s="110"/>
      <c r="DDY14" s="110"/>
      <c r="DDZ14" s="110"/>
      <c r="DEA14" s="110"/>
      <c r="DEB14" s="110"/>
      <c r="DEC14" s="110"/>
      <c r="DED14" s="110"/>
      <c r="DEE14" s="110"/>
      <c r="DEF14" s="110"/>
      <c r="DEG14" s="110"/>
      <c r="DEH14" s="110"/>
      <c r="DEI14" s="110"/>
      <c r="DEJ14" s="110"/>
      <c r="DEK14" s="110"/>
      <c r="DEL14" s="110"/>
      <c r="DEM14" s="110"/>
      <c r="DEN14" s="110"/>
      <c r="DEO14" s="110"/>
      <c r="DEP14" s="110"/>
      <c r="DEQ14" s="110"/>
      <c r="DER14" s="110"/>
      <c r="DES14" s="110"/>
      <c r="DET14" s="110"/>
      <c r="DEU14" s="110"/>
      <c r="DEV14" s="110"/>
      <c r="DEW14" s="110"/>
      <c r="DEX14" s="110"/>
      <c r="DEY14" s="110"/>
      <c r="DEZ14" s="110"/>
      <c r="DFA14" s="110"/>
      <c r="DFB14" s="110"/>
      <c r="DFC14" s="110"/>
      <c r="DFD14" s="110"/>
      <c r="DFE14" s="110"/>
      <c r="DFF14" s="110"/>
      <c r="DFG14" s="110"/>
      <c r="DFH14" s="110"/>
      <c r="DFI14" s="110"/>
      <c r="DFJ14" s="110"/>
      <c r="DFK14" s="110"/>
      <c r="DFL14" s="110"/>
      <c r="DFM14" s="110"/>
      <c r="DFN14" s="110"/>
      <c r="DFO14" s="110"/>
      <c r="DFP14" s="110"/>
      <c r="DFQ14" s="110"/>
      <c r="DFR14" s="110"/>
      <c r="DFS14" s="110"/>
      <c r="DFT14" s="110"/>
      <c r="DFU14" s="110"/>
      <c r="DFV14" s="110"/>
      <c r="DFW14" s="110"/>
      <c r="DFX14" s="110"/>
      <c r="DFY14" s="110"/>
      <c r="DFZ14" s="110"/>
      <c r="DGA14" s="110"/>
      <c r="DGB14" s="110"/>
      <c r="DGC14" s="110"/>
      <c r="DGD14" s="110"/>
      <c r="DGE14" s="110"/>
      <c r="DGF14" s="110"/>
      <c r="DGG14" s="110"/>
      <c r="DGH14" s="110"/>
      <c r="DGI14" s="110"/>
      <c r="DGJ14" s="110"/>
      <c r="DGK14" s="110"/>
      <c r="DGL14" s="110"/>
      <c r="DGM14" s="110"/>
      <c r="DGN14" s="110"/>
      <c r="DGO14" s="110"/>
      <c r="DGP14" s="110"/>
      <c r="DGQ14" s="110"/>
      <c r="DGR14" s="110"/>
      <c r="DGS14" s="110"/>
      <c r="DGT14" s="110"/>
      <c r="DGU14" s="110"/>
      <c r="DGV14" s="110"/>
      <c r="DGW14" s="110"/>
      <c r="DGX14" s="110"/>
      <c r="DGY14" s="110"/>
      <c r="DGZ14" s="110"/>
      <c r="DHA14" s="110"/>
      <c r="DHB14" s="110"/>
      <c r="DHC14" s="110"/>
      <c r="DHD14" s="110"/>
      <c r="DHE14" s="110"/>
      <c r="DHF14" s="110"/>
      <c r="DHG14" s="110"/>
      <c r="DHH14" s="110"/>
      <c r="DHI14" s="110"/>
      <c r="DHJ14" s="110"/>
      <c r="DHK14" s="110"/>
      <c r="DHL14" s="110"/>
      <c r="DHM14" s="110"/>
      <c r="DHN14" s="110"/>
      <c r="DHO14" s="110"/>
      <c r="DHP14" s="110"/>
      <c r="DHQ14" s="110"/>
      <c r="DHR14" s="110"/>
      <c r="DHS14" s="110"/>
      <c r="DHT14" s="110"/>
      <c r="DHU14" s="110"/>
      <c r="DHV14" s="110"/>
      <c r="DHW14" s="110"/>
      <c r="DHX14" s="110"/>
      <c r="DHY14" s="110"/>
      <c r="DHZ14" s="110"/>
      <c r="DIA14" s="110"/>
      <c r="DIB14" s="110"/>
      <c r="DIC14" s="110"/>
      <c r="DID14" s="110"/>
      <c r="DIE14" s="110"/>
      <c r="DIF14" s="110"/>
      <c r="DIG14" s="110"/>
      <c r="DIH14" s="110"/>
      <c r="DII14" s="110"/>
      <c r="DIJ14" s="110"/>
      <c r="DIK14" s="110"/>
      <c r="DIL14" s="110"/>
      <c r="DIM14" s="110"/>
      <c r="DIN14" s="110"/>
      <c r="DIO14" s="110"/>
      <c r="DIP14" s="110"/>
      <c r="DIQ14" s="110"/>
      <c r="DIR14" s="110"/>
      <c r="DIS14" s="110"/>
      <c r="DIT14" s="110"/>
      <c r="DIU14" s="110"/>
      <c r="DIV14" s="110"/>
      <c r="DIW14" s="110"/>
      <c r="DIX14" s="110"/>
      <c r="DIY14" s="110"/>
      <c r="DIZ14" s="110"/>
      <c r="DJA14" s="110"/>
      <c r="DJB14" s="110"/>
      <c r="DJC14" s="110"/>
      <c r="DJD14" s="110"/>
      <c r="DJE14" s="110"/>
      <c r="DJF14" s="110"/>
      <c r="DJG14" s="110"/>
      <c r="DJH14" s="110"/>
      <c r="DJI14" s="110"/>
      <c r="DJJ14" s="110"/>
      <c r="DJK14" s="110"/>
      <c r="DJL14" s="110"/>
      <c r="DJM14" s="110"/>
      <c r="DJN14" s="110"/>
      <c r="DJO14" s="110"/>
      <c r="DJP14" s="110"/>
      <c r="DJQ14" s="110"/>
      <c r="DJR14" s="110"/>
      <c r="DJS14" s="110"/>
      <c r="DJT14" s="110"/>
      <c r="DJU14" s="110"/>
      <c r="DJV14" s="110"/>
      <c r="DJW14" s="110"/>
      <c r="DJX14" s="110"/>
      <c r="DJY14" s="110"/>
      <c r="DJZ14" s="110"/>
      <c r="DKA14" s="110"/>
      <c r="DKB14" s="110"/>
      <c r="DKC14" s="110"/>
      <c r="DKD14" s="110"/>
      <c r="DKE14" s="110"/>
      <c r="DKF14" s="110"/>
      <c r="DKG14" s="110"/>
      <c r="DKH14" s="110"/>
      <c r="DKI14" s="110"/>
      <c r="DKJ14" s="110"/>
      <c r="DKK14" s="110"/>
      <c r="DKL14" s="110"/>
      <c r="DKM14" s="110"/>
      <c r="DKN14" s="110"/>
      <c r="DKO14" s="110"/>
      <c r="DKP14" s="110"/>
      <c r="DKQ14" s="110"/>
      <c r="DKR14" s="110"/>
      <c r="DKS14" s="110"/>
      <c r="DKT14" s="110"/>
      <c r="DKU14" s="110"/>
      <c r="DKV14" s="110"/>
      <c r="DKW14" s="110"/>
      <c r="DKX14" s="110"/>
      <c r="DKY14" s="110"/>
      <c r="DKZ14" s="110"/>
      <c r="DLA14" s="110"/>
      <c r="DLB14" s="110"/>
      <c r="DLC14" s="110"/>
      <c r="DLD14" s="110"/>
      <c r="DLE14" s="110"/>
      <c r="DLF14" s="110"/>
      <c r="DLG14" s="110"/>
      <c r="DLH14" s="110"/>
      <c r="DLI14" s="110"/>
      <c r="DLJ14" s="110"/>
      <c r="DLK14" s="110"/>
      <c r="DLL14" s="110"/>
      <c r="DLM14" s="110"/>
      <c r="DLN14" s="110"/>
      <c r="DLO14" s="110"/>
      <c r="DLP14" s="110"/>
      <c r="DLQ14" s="110"/>
      <c r="DLR14" s="110"/>
      <c r="DLS14" s="110"/>
      <c r="DLT14" s="110"/>
      <c r="DLU14" s="110"/>
      <c r="DLV14" s="110"/>
      <c r="DLW14" s="110"/>
      <c r="DLX14" s="110"/>
      <c r="DLY14" s="110"/>
      <c r="DLZ14" s="110"/>
      <c r="DMA14" s="110"/>
      <c r="DMB14" s="110"/>
      <c r="DMC14" s="110"/>
      <c r="DMD14" s="110"/>
      <c r="DME14" s="110"/>
      <c r="DMF14" s="110"/>
      <c r="DMG14" s="110"/>
      <c r="DMH14" s="110"/>
      <c r="DMI14" s="110"/>
      <c r="DMJ14" s="110"/>
      <c r="DMK14" s="110"/>
      <c r="DML14" s="110"/>
      <c r="DMM14" s="110"/>
      <c r="DMN14" s="110"/>
      <c r="DMO14" s="110"/>
      <c r="DMP14" s="110"/>
      <c r="DMQ14" s="110"/>
      <c r="DMR14" s="110"/>
      <c r="DMS14" s="110"/>
      <c r="DMT14" s="110"/>
      <c r="DMU14" s="110"/>
      <c r="DMV14" s="110"/>
      <c r="DMW14" s="110"/>
      <c r="DMX14" s="110"/>
      <c r="DMY14" s="110"/>
      <c r="DMZ14" s="110"/>
      <c r="DNA14" s="110"/>
      <c r="DNB14" s="110"/>
      <c r="DNC14" s="110"/>
      <c r="DND14" s="110"/>
      <c r="DNE14" s="110"/>
      <c r="DNF14" s="110"/>
      <c r="DNG14" s="110"/>
      <c r="DNH14" s="110"/>
      <c r="DNI14" s="110"/>
      <c r="DNJ14" s="110"/>
      <c r="DNK14" s="110"/>
      <c r="DNL14" s="110"/>
      <c r="DNM14" s="110"/>
      <c r="DNN14" s="110"/>
      <c r="DNO14" s="110"/>
      <c r="DNP14" s="110"/>
      <c r="DNQ14" s="110"/>
      <c r="DNR14" s="110"/>
      <c r="DNS14" s="110"/>
      <c r="DNT14" s="110"/>
      <c r="DNU14" s="110"/>
      <c r="DNV14" s="110"/>
      <c r="DNW14" s="110"/>
      <c r="DNX14" s="110"/>
      <c r="DNY14" s="110"/>
      <c r="DNZ14" s="110"/>
      <c r="DOA14" s="110"/>
      <c r="DOB14" s="110"/>
      <c r="DOC14" s="110"/>
      <c r="DOD14" s="110"/>
      <c r="DOE14" s="110"/>
      <c r="DOF14" s="110"/>
      <c r="DOG14" s="110"/>
      <c r="DOH14" s="110"/>
      <c r="DOI14" s="110"/>
      <c r="DOJ14" s="110"/>
      <c r="DOK14" s="110"/>
      <c r="DOL14" s="110"/>
      <c r="DOM14" s="110"/>
      <c r="DON14" s="110"/>
      <c r="DOO14" s="110"/>
      <c r="DOP14" s="110"/>
      <c r="DOQ14" s="110"/>
      <c r="DOR14" s="110"/>
      <c r="DOS14" s="110"/>
      <c r="DOT14" s="110"/>
      <c r="DOU14" s="110"/>
      <c r="DOV14" s="110"/>
      <c r="DOW14" s="110"/>
      <c r="DOX14" s="110"/>
      <c r="DOY14" s="110"/>
      <c r="DOZ14" s="110"/>
      <c r="DPA14" s="110"/>
      <c r="DPB14" s="110"/>
      <c r="DPC14" s="110"/>
      <c r="DPD14" s="110"/>
      <c r="DPE14" s="110"/>
      <c r="DPF14" s="110"/>
      <c r="DPG14" s="110"/>
      <c r="DPH14" s="110"/>
      <c r="DPI14" s="110"/>
      <c r="DPJ14" s="110"/>
      <c r="DPK14" s="110"/>
      <c r="DPL14" s="110"/>
      <c r="DPM14" s="110"/>
      <c r="DPN14" s="110"/>
      <c r="DPO14" s="110"/>
      <c r="DPP14" s="110"/>
      <c r="DPQ14" s="110"/>
      <c r="DPR14" s="110"/>
      <c r="DPS14" s="110"/>
      <c r="DPT14" s="110"/>
      <c r="DPU14" s="110"/>
      <c r="DPV14" s="110"/>
      <c r="DPW14" s="110"/>
      <c r="DPX14" s="110"/>
      <c r="DPY14" s="110"/>
      <c r="DPZ14" s="110"/>
      <c r="DQA14" s="110"/>
      <c r="DQB14" s="110"/>
      <c r="DQC14" s="110"/>
      <c r="DQD14" s="110"/>
      <c r="DQE14" s="110"/>
      <c r="DQF14" s="110"/>
      <c r="DQG14" s="110"/>
      <c r="DQH14" s="110"/>
      <c r="DQI14" s="110"/>
      <c r="DQJ14" s="110"/>
      <c r="DQK14" s="110"/>
      <c r="DQL14" s="110"/>
      <c r="DQM14" s="110"/>
      <c r="DQN14" s="110"/>
      <c r="DQO14" s="110"/>
      <c r="DQP14" s="110"/>
      <c r="DQQ14" s="110"/>
      <c r="DQR14" s="110"/>
      <c r="DQS14" s="110"/>
      <c r="DQT14" s="110"/>
      <c r="DQU14" s="110"/>
      <c r="DQV14" s="110"/>
      <c r="DQW14" s="110"/>
      <c r="DQX14" s="110"/>
      <c r="DQY14" s="110"/>
      <c r="DQZ14" s="110"/>
      <c r="DRA14" s="110"/>
      <c r="DRB14" s="110"/>
      <c r="DRC14" s="110"/>
      <c r="DRD14" s="110"/>
      <c r="DRE14" s="110"/>
      <c r="DRF14" s="110"/>
      <c r="DRG14" s="110"/>
      <c r="DRH14" s="110"/>
      <c r="DRI14" s="110"/>
      <c r="DRJ14" s="110"/>
      <c r="DRK14" s="110"/>
      <c r="DRL14" s="110"/>
      <c r="DRM14" s="110"/>
      <c r="DRN14" s="110"/>
      <c r="DRO14" s="110"/>
      <c r="DRP14" s="110"/>
      <c r="DRQ14" s="110"/>
      <c r="DRR14" s="110"/>
      <c r="DRS14" s="110"/>
      <c r="DRT14" s="110"/>
      <c r="DRU14" s="110"/>
      <c r="DRV14" s="110"/>
      <c r="DRW14" s="110"/>
      <c r="DRX14" s="110"/>
      <c r="DRY14" s="110"/>
      <c r="DRZ14" s="110"/>
      <c r="DSA14" s="110"/>
      <c r="DSB14" s="110"/>
      <c r="DSC14" s="110"/>
      <c r="DSD14" s="110"/>
      <c r="DSE14" s="110"/>
      <c r="DSF14" s="110"/>
      <c r="DSG14" s="110"/>
      <c r="DSH14" s="110"/>
      <c r="DSI14" s="110"/>
      <c r="DSJ14" s="110"/>
      <c r="DSK14" s="110"/>
      <c r="DSL14" s="110"/>
      <c r="DSM14" s="110"/>
      <c r="DSN14" s="110"/>
      <c r="DSO14" s="110"/>
      <c r="DSP14" s="110"/>
      <c r="DSQ14" s="110"/>
      <c r="DSR14" s="110"/>
      <c r="DSS14" s="110"/>
      <c r="DST14" s="110"/>
      <c r="DSU14" s="110"/>
      <c r="DSV14" s="110"/>
      <c r="DSW14" s="110"/>
      <c r="DSX14" s="110"/>
      <c r="DSY14" s="110"/>
      <c r="DSZ14" s="110"/>
      <c r="DTA14" s="110"/>
      <c r="DTB14" s="110"/>
      <c r="DTC14" s="110"/>
      <c r="DTD14" s="110"/>
      <c r="DTE14" s="110"/>
      <c r="DTF14" s="110"/>
      <c r="DTG14" s="110"/>
      <c r="DTH14" s="110"/>
      <c r="DTI14" s="110"/>
      <c r="DTJ14" s="110"/>
      <c r="DTK14" s="110"/>
      <c r="DTL14" s="110"/>
      <c r="DTM14" s="110"/>
      <c r="DTN14" s="110"/>
      <c r="DTO14" s="110"/>
      <c r="DTP14" s="110"/>
      <c r="DTQ14" s="110"/>
      <c r="DTR14" s="110"/>
      <c r="DTS14" s="110"/>
      <c r="DTT14" s="110"/>
      <c r="DTU14" s="110"/>
      <c r="DTV14" s="110"/>
      <c r="DTW14" s="110"/>
      <c r="DTX14" s="110"/>
      <c r="DTY14" s="110"/>
      <c r="DTZ14" s="110"/>
      <c r="DUA14" s="110"/>
      <c r="DUB14" s="110"/>
      <c r="DUC14" s="110"/>
      <c r="DUD14" s="110"/>
      <c r="DUE14" s="110"/>
      <c r="DUF14" s="110"/>
      <c r="DUG14" s="110"/>
      <c r="DUH14" s="110"/>
      <c r="DUI14" s="110"/>
      <c r="DUJ14" s="110"/>
      <c r="DUK14" s="110"/>
      <c r="DUL14" s="110"/>
      <c r="DUM14" s="110"/>
      <c r="DUN14" s="110"/>
      <c r="DUO14" s="110"/>
      <c r="DUP14" s="110"/>
      <c r="DUQ14" s="110"/>
      <c r="DUR14" s="110"/>
      <c r="DUS14" s="110"/>
      <c r="DUT14" s="110"/>
      <c r="DUU14" s="110"/>
      <c r="DUV14" s="110"/>
      <c r="DUW14" s="110"/>
      <c r="DUX14" s="110"/>
      <c r="DUY14" s="110"/>
      <c r="DUZ14" s="110"/>
      <c r="DVA14" s="110"/>
      <c r="DVB14" s="110"/>
      <c r="DVC14" s="110"/>
      <c r="DVD14" s="110"/>
      <c r="DVE14" s="110"/>
      <c r="DVF14" s="110"/>
      <c r="DVG14" s="110"/>
      <c r="DVH14" s="110"/>
      <c r="DVI14" s="110"/>
      <c r="DVJ14" s="110"/>
      <c r="DVK14" s="110"/>
      <c r="DVL14" s="110"/>
      <c r="DVM14" s="110"/>
      <c r="DVN14" s="110"/>
      <c r="DVO14" s="110"/>
      <c r="DVP14" s="110"/>
      <c r="DVQ14" s="110"/>
      <c r="DVR14" s="110"/>
      <c r="DVS14" s="110"/>
      <c r="DVT14" s="110"/>
      <c r="DVU14" s="110"/>
      <c r="DVV14" s="110"/>
      <c r="DVW14" s="110"/>
      <c r="DVX14" s="110"/>
      <c r="DVY14" s="110"/>
      <c r="DVZ14" s="110"/>
      <c r="DWA14" s="110"/>
      <c r="DWB14" s="110"/>
      <c r="DWC14" s="110"/>
      <c r="DWD14" s="110"/>
      <c r="DWE14" s="110"/>
      <c r="DWF14" s="110"/>
      <c r="DWG14" s="110"/>
      <c r="DWH14" s="110"/>
      <c r="DWI14" s="110"/>
      <c r="DWJ14" s="110"/>
      <c r="DWK14" s="110"/>
      <c r="DWL14" s="110"/>
      <c r="DWM14" s="110"/>
      <c r="DWN14" s="110"/>
      <c r="DWO14" s="110"/>
      <c r="DWP14" s="110"/>
      <c r="DWQ14" s="110"/>
      <c r="DWR14" s="110"/>
      <c r="DWS14" s="110"/>
      <c r="DWT14" s="110"/>
      <c r="DWU14" s="110"/>
      <c r="DWV14" s="110"/>
      <c r="DWW14" s="110"/>
      <c r="DWX14" s="110"/>
      <c r="DWY14" s="110"/>
      <c r="DWZ14" s="110"/>
      <c r="DXA14" s="110"/>
      <c r="DXB14" s="110"/>
      <c r="DXC14" s="110"/>
      <c r="DXD14" s="110"/>
      <c r="DXE14" s="110"/>
      <c r="DXF14" s="110"/>
      <c r="DXG14" s="110"/>
      <c r="DXH14" s="110"/>
      <c r="DXI14" s="110"/>
      <c r="DXJ14" s="110"/>
      <c r="DXK14" s="110"/>
      <c r="DXL14" s="110"/>
      <c r="DXM14" s="110"/>
      <c r="DXN14" s="110"/>
      <c r="DXO14" s="110"/>
      <c r="DXP14" s="110"/>
      <c r="DXQ14" s="110"/>
      <c r="DXR14" s="110"/>
      <c r="DXS14" s="110"/>
      <c r="DXT14" s="110"/>
      <c r="DXU14" s="110"/>
      <c r="DXV14" s="110"/>
      <c r="DXW14" s="110"/>
      <c r="DXX14" s="110"/>
      <c r="DXY14" s="110"/>
      <c r="DXZ14" s="110"/>
      <c r="DYA14" s="110"/>
      <c r="DYB14" s="110"/>
      <c r="DYC14" s="110"/>
      <c r="DYD14" s="110"/>
      <c r="DYE14" s="110"/>
      <c r="DYF14" s="110"/>
      <c r="DYG14" s="110"/>
      <c r="DYH14" s="110"/>
      <c r="DYI14" s="110"/>
      <c r="DYJ14" s="110"/>
      <c r="DYK14" s="110"/>
      <c r="DYL14" s="110"/>
      <c r="DYM14" s="110"/>
      <c r="DYN14" s="110"/>
      <c r="DYO14" s="110"/>
      <c r="DYP14" s="110"/>
      <c r="DYQ14" s="110"/>
      <c r="DYR14" s="110"/>
      <c r="DYS14" s="110"/>
      <c r="DYT14" s="110"/>
      <c r="DYU14" s="110"/>
      <c r="DYV14" s="110"/>
      <c r="DYW14" s="110"/>
      <c r="DYX14" s="110"/>
      <c r="DYY14" s="110"/>
      <c r="DYZ14" s="110"/>
      <c r="DZA14" s="110"/>
      <c r="DZB14" s="110"/>
      <c r="DZC14" s="110"/>
      <c r="DZD14" s="110"/>
      <c r="DZE14" s="110"/>
      <c r="DZF14" s="110"/>
      <c r="DZG14" s="110"/>
      <c r="DZH14" s="110"/>
      <c r="DZI14" s="110"/>
      <c r="DZJ14" s="110"/>
      <c r="DZK14" s="110"/>
      <c r="DZL14" s="110"/>
      <c r="DZM14" s="110"/>
      <c r="DZN14" s="110"/>
      <c r="DZO14" s="110"/>
      <c r="DZP14" s="110"/>
      <c r="DZQ14" s="110"/>
      <c r="DZR14" s="110"/>
      <c r="DZS14" s="110"/>
      <c r="DZT14" s="110"/>
      <c r="DZU14" s="110"/>
      <c r="DZV14" s="110"/>
      <c r="DZW14" s="110"/>
      <c r="DZX14" s="110"/>
      <c r="DZY14" s="110"/>
      <c r="DZZ14" s="110"/>
      <c r="EAA14" s="110"/>
      <c r="EAB14" s="110"/>
      <c r="EAC14" s="110"/>
      <c r="EAD14" s="110"/>
      <c r="EAE14" s="110"/>
      <c r="EAF14" s="110"/>
      <c r="EAG14" s="110"/>
      <c r="EAH14" s="110"/>
      <c r="EAI14" s="110"/>
      <c r="EAJ14" s="110"/>
      <c r="EAK14" s="110"/>
      <c r="EAL14" s="110"/>
      <c r="EAM14" s="110"/>
      <c r="EAN14" s="110"/>
      <c r="EAO14" s="110"/>
      <c r="EAP14" s="110"/>
      <c r="EAQ14" s="110"/>
      <c r="EAR14" s="110"/>
      <c r="EAS14" s="110"/>
      <c r="EAT14" s="110"/>
      <c r="EAU14" s="110"/>
      <c r="EAV14" s="110"/>
      <c r="EAW14" s="110"/>
      <c r="EAX14" s="110"/>
      <c r="EAY14" s="110"/>
      <c r="EAZ14" s="110"/>
      <c r="EBA14" s="110"/>
      <c r="EBB14" s="110"/>
      <c r="EBC14" s="110"/>
      <c r="EBD14" s="110"/>
      <c r="EBE14" s="110"/>
      <c r="EBF14" s="110"/>
      <c r="EBG14" s="110"/>
      <c r="EBH14" s="110"/>
      <c r="EBI14" s="110"/>
      <c r="EBJ14" s="110"/>
      <c r="EBK14" s="110"/>
      <c r="EBL14" s="110"/>
      <c r="EBM14" s="110"/>
      <c r="EBN14" s="110"/>
      <c r="EBO14" s="110"/>
      <c r="EBP14" s="110"/>
      <c r="EBQ14" s="110"/>
      <c r="EBR14" s="110"/>
      <c r="EBS14" s="110"/>
      <c r="EBT14" s="110"/>
      <c r="EBU14" s="110"/>
      <c r="EBV14" s="110"/>
      <c r="EBW14" s="110"/>
      <c r="EBX14" s="110"/>
      <c r="EBY14" s="110"/>
      <c r="EBZ14" s="110"/>
      <c r="ECA14" s="110"/>
      <c r="ECB14" s="110"/>
      <c r="ECC14" s="110"/>
      <c r="ECD14" s="110"/>
      <c r="ECE14" s="110"/>
      <c r="ECF14" s="110"/>
      <c r="ECG14" s="110"/>
      <c r="ECH14" s="110"/>
      <c r="ECI14" s="110"/>
      <c r="ECJ14" s="110"/>
      <c r="ECK14" s="110"/>
      <c r="ECL14" s="110"/>
      <c r="ECM14" s="110"/>
      <c r="ECN14" s="110"/>
      <c r="ECO14" s="110"/>
      <c r="ECP14" s="110"/>
      <c r="ECQ14" s="110"/>
      <c r="ECR14" s="110"/>
      <c r="ECS14" s="110"/>
      <c r="ECT14" s="110"/>
      <c r="ECU14" s="110"/>
      <c r="ECV14" s="110"/>
      <c r="ECW14" s="110"/>
      <c r="ECX14" s="110"/>
      <c r="ECY14" s="110"/>
      <c r="ECZ14" s="110"/>
      <c r="EDA14" s="110"/>
      <c r="EDB14" s="110"/>
      <c r="EDC14" s="110"/>
      <c r="EDD14" s="110"/>
      <c r="EDE14" s="110"/>
      <c r="EDF14" s="110"/>
      <c r="EDG14" s="110"/>
      <c r="EDH14" s="110"/>
      <c r="EDI14" s="110"/>
      <c r="EDJ14" s="110"/>
      <c r="EDK14" s="110"/>
      <c r="EDL14" s="110"/>
      <c r="EDM14" s="110"/>
      <c r="EDN14" s="110"/>
      <c r="EDO14" s="110"/>
      <c r="EDP14" s="110"/>
      <c r="EDQ14" s="110"/>
      <c r="EDR14" s="110"/>
      <c r="EDS14" s="110"/>
      <c r="EDT14" s="110"/>
      <c r="EDU14" s="110"/>
      <c r="EDV14" s="110"/>
      <c r="EDW14" s="110"/>
      <c r="EDX14" s="110"/>
      <c r="EDY14" s="110"/>
      <c r="EDZ14" s="110"/>
      <c r="EEA14" s="110"/>
      <c r="EEB14" s="110"/>
      <c r="EEC14" s="110"/>
      <c r="EED14" s="110"/>
      <c r="EEE14" s="110"/>
      <c r="EEF14" s="110"/>
      <c r="EEG14" s="110"/>
      <c r="EEH14" s="110"/>
      <c r="EEI14" s="110"/>
      <c r="EEJ14" s="110"/>
      <c r="EEK14" s="110"/>
      <c r="EEL14" s="110"/>
      <c r="EEM14" s="110"/>
      <c r="EEN14" s="110"/>
      <c r="EEO14" s="110"/>
      <c r="EEP14" s="110"/>
      <c r="EEQ14" s="110"/>
      <c r="EER14" s="110"/>
      <c r="EES14" s="110"/>
      <c r="EET14" s="110"/>
      <c r="EEU14" s="110"/>
      <c r="EEV14" s="110"/>
      <c r="EEW14" s="110"/>
      <c r="EEX14" s="110"/>
      <c r="EEY14" s="110"/>
      <c r="EEZ14" s="110"/>
      <c r="EFA14" s="110"/>
      <c r="EFB14" s="110"/>
      <c r="EFC14" s="110"/>
      <c r="EFD14" s="110"/>
      <c r="EFE14" s="110"/>
      <c r="EFF14" s="110"/>
      <c r="EFG14" s="110"/>
      <c r="EFH14" s="110"/>
      <c r="EFI14" s="110"/>
      <c r="EFJ14" s="110"/>
      <c r="EFK14" s="110"/>
      <c r="EFL14" s="110"/>
      <c r="EFM14" s="110"/>
      <c r="EFN14" s="110"/>
      <c r="EFO14" s="110"/>
      <c r="EFP14" s="110"/>
      <c r="EFQ14" s="110"/>
      <c r="EFR14" s="110"/>
      <c r="EFS14" s="110"/>
      <c r="EFT14" s="110"/>
      <c r="EFU14" s="110"/>
      <c r="EFV14" s="110"/>
      <c r="EFW14" s="110"/>
      <c r="EFX14" s="110"/>
      <c r="EFY14" s="110"/>
      <c r="EFZ14" s="110"/>
      <c r="EGA14" s="110"/>
      <c r="EGB14" s="110"/>
      <c r="EGC14" s="110"/>
      <c r="EGD14" s="110"/>
      <c r="EGE14" s="110"/>
      <c r="EGF14" s="110"/>
      <c r="EGG14" s="110"/>
      <c r="EGH14" s="110"/>
      <c r="EGI14" s="110"/>
      <c r="EGJ14" s="110"/>
      <c r="EGK14" s="110"/>
      <c r="EGL14" s="110"/>
      <c r="EGM14" s="110"/>
      <c r="EGN14" s="110"/>
      <c r="EGO14" s="110"/>
      <c r="EGP14" s="110"/>
      <c r="EGQ14" s="110"/>
      <c r="EGR14" s="110"/>
      <c r="EGS14" s="110"/>
      <c r="EGT14" s="110"/>
      <c r="EGU14" s="110"/>
      <c r="EGV14" s="110"/>
      <c r="EGW14" s="110"/>
      <c r="EGX14" s="110"/>
      <c r="EGY14" s="110"/>
      <c r="EGZ14" s="110"/>
      <c r="EHA14" s="110"/>
      <c r="EHB14" s="110"/>
      <c r="EHC14" s="110"/>
      <c r="EHD14" s="110"/>
      <c r="EHE14" s="110"/>
      <c r="EHF14" s="110"/>
      <c r="EHG14" s="110"/>
      <c r="EHH14" s="110"/>
      <c r="EHI14" s="110"/>
      <c r="EHJ14" s="110"/>
      <c r="EHK14" s="110"/>
      <c r="EHL14" s="110"/>
      <c r="EHM14" s="110"/>
      <c r="EHN14" s="110"/>
      <c r="EHO14" s="110"/>
      <c r="EHP14" s="110"/>
      <c r="EHQ14" s="110"/>
      <c r="EHR14" s="110"/>
      <c r="EHS14" s="110"/>
      <c r="EHT14" s="110"/>
      <c r="EHU14" s="110"/>
      <c r="EHV14" s="110"/>
      <c r="EHW14" s="110"/>
      <c r="EHX14" s="110"/>
      <c r="EHY14" s="110"/>
      <c r="EHZ14" s="110"/>
      <c r="EIA14" s="110"/>
      <c r="EIB14" s="110"/>
      <c r="EIC14" s="110"/>
      <c r="EID14" s="110"/>
      <c r="EIE14" s="110"/>
      <c r="EIF14" s="110"/>
      <c r="EIG14" s="110"/>
      <c r="EIH14" s="110"/>
      <c r="EII14" s="110"/>
      <c r="EIJ14" s="110"/>
      <c r="EIK14" s="110"/>
      <c r="EIL14" s="110"/>
      <c r="EIM14" s="110"/>
      <c r="EIN14" s="110"/>
      <c r="EIO14" s="110"/>
      <c r="EIP14" s="110"/>
      <c r="EIQ14" s="110"/>
      <c r="EIR14" s="110"/>
      <c r="EIS14" s="110"/>
      <c r="EIT14" s="110"/>
      <c r="EIU14" s="110"/>
      <c r="EIV14" s="110"/>
      <c r="EIW14" s="110"/>
      <c r="EIX14" s="110"/>
      <c r="EIY14" s="110"/>
      <c r="EIZ14" s="110"/>
      <c r="EJA14" s="110"/>
      <c r="EJB14" s="110"/>
      <c r="EJC14" s="110"/>
      <c r="EJD14" s="110"/>
      <c r="EJE14" s="110"/>
      <c r="EJF14" s="110"/>
      <c r="EJG14" s="110"/>
      <c r="EJH14" s="110"/>
      <c r="EJI14" s="110"/>
      <c r="EJJ14" s="110"/>
      <c r="EJK14" s="110"/>
      <c r="EJL14" s="110"/>
      <c r="EJM14" s="110"/>
      <c r="EJN14" s="110"/>
      <c r="EJO14" s="110"/>
      <c r="EJP14" s="110"/>
      <c r="EJQ14" s="110"/>
      <c r="EJR14" s="110"/>
      <c r="EJS14" s="110"/>
      <c r="EJT14" s="110"/>
      <c r="EJU14" s="110"/>
      <c r="EJV14" s="110"/>
      <c r="EJW14" s="110"/>
      <c r="EJX14" s="110"/>
      <c r="EJY14" s="110"/>
      <c r="EJZ14" s="110"/>
      <c r="EKA14" s="110"/>
      <c r="EKB14" s="110"/>
      <c r="EKC14" s="110"/>
      <c r="EKD14" s="110"/>
      <c r="EKE14" s="110"/>
      <c r="EKF14" s="110"/>
      <c r="EKG14" s="110"/>
      <c r="EKH14" s="110"/>
      <c r="EKI14" s="110"/>
      <c r="EKJ14" s="110"/>
      <c r="EKK14" s="110"/>
      <c r="EKL14" s="110"/>
      <c r="EKM14" s="110"/>
      <c r="EKN14" s="110"/>
      <c r="EKO14" s="110"/>
      <c r="EKP14" s="110"/>
      <c r="EKQ14" s="110"/>
      <c r="EKR14" s="110"/>
      <c r="EKS14" s="110"/>
      <c r="EKT14" s="110"/>
      <c r="EKU14" s="110"/>
      <c r="EKV14" s="110"/>
      <c r="EKW14" s="110"/>
      <c r="EKX14" s="110"/>
      <c r="EKY14" s="110"/>
      <c r="EKZ14" s="110"/>
      <c r="ELA14" s="110"/>
      <c r="ELB14" s="110"/>
      <c r="ELC14" s="110"/>
      <c r="ELD14" s="110"/>
      <c r="ELE14" s="110"/>
      <c r="ELF14" s="110"/>
      <c r="ELG14" s="110"/>
      <c r="ELH14" s="110"/>
      <c r="ELI14" s="110"/>
      <c r="ELJ14" s="110"/>
      <c r="ELK14" s="110"/>
      <c r="ELL14" s="110"/>
      <c r="ELM14" s="110"/>
      <c r="ELN14" s="110"/>
      <c r="ELO14" s="110"/>
      <c r="ELP14" s="110"/>
      <c r="ELQ14" s="110"/>
      <c r="ELR14" s="110"/>
      <c r="ELS14" s="110"/>
      <c r="ELT14" s="110"/>
      <c r="ELU14" s="110"/>
      <c r="ELV14" s="110"/>
      <c r="ELW14" s="110"/>
      <c r="ELX14" s="110"/>
      <c r="ELY14" s="110"/>
      <c r="ELZ14" s="110"/>
      <c r="EMA14" s="110"/>
      <c r="EMB14" s="110"/>
      <c r="EMC14" s="110"/>
      <c r="EMD14" s="110"/>
      <c r="EME14" s="110"/>
      <c r="EMF14" s="110"/>
      <c r="EMG14" s="110"/>
      <c r="EMH14" s="110"/>
      <c r="EMI14" s="110"/>
      <c r="EMJ14" s="110"/>
      <c r="EMK14" s="110"/>
      <c r="EML14" s="110"/>
      <c r="EMM14" s="110"/>
      <c r="EMN14" s="110"/>
      <c r="EMO14" s="110"/>
      <c r="EMP14" s="110"/>
      <c r="EMQ14" s="110"/>
      <c r="EMR14" s="110"/>
      <c r="EMS14" s="110"/>
      <c r="EMT14" s="110"/>
      <c r="EMU14" s="110"/>
      <c r="EMV14" s="110"/>
      <c r="EMW14" s="110"/>
      <c r="EMX14" s="110"/>
      <c r="EMY14" s="110"/>
      <c r="EMZ14" s="110"/>
      <c r="ENA14" s="110"/>
      <c r="ENB14" s="110"/>
      <c r="ENC14" s="110"/>
      <c r="END14" s="110"/>
      <c r="ENE14" s="110"/>
      <c r="ENF14" s="110"/>
      <c r="ENG14" s="110"/>
      <c r="ENH14" s="110"/>
      <c r="ENI14" s="110"/>
      <c r="ENJ14" s="110"/>
      <c r="ENK14" s="110"/>
      <c r="ENL14" s="110"/>
      <c r="ENM14" s="110"/>
      <c r="ENN14" s="110"/>
      <c r="ENO14" s="110"/>
      <c r="ENP14" s="110"/>
      <c r="ENQ14" s="110"/>
      <c r="ENR14" s="110"/>
      <c r="ENS14" s="110"/>
      <c r="ENT14" s="110"/>
      <c r="ENU14" s="110"/>
      <c r="ENV14" s="110"/>
      <c r="ENW14" s="110"/>
      <c r="ENX14" s="110"/>
      <c r="ENY14" s="110"/>
      <c r="ENZ14" s="110"/>
      <c r="EOA14" s="110"/>
      <c r="EOB14" s="110"/>
      <c r="EOC14" s="110"/>
      <c r="EOD14" s="110"/>
      <c r="EOE14" s="110"/>
      <c r="EOF14" s="110"/>
      <c r="EOG14" s="110"/>
      <c r="EOH14" s="110"/>
      <c r="EOI14" s="110"/>
      <c r="EOJ14" s="110"/>
      <c r="EOK14" s="110"/>
      <c r="EOL14" s="110"/>
      <c r="EOM14" s="110"/>
      <c r="EON14" s="110"/>
      <c r="EOO14" s="110"/>
      <c r="EOP14" s="110"/>
      <c r="EOQ14" s="110"/>
      <c r="EOR14" s="110"/>
      <c r="EOS14" s="110"/>
      <c r="EOT14" s="110"/>
      <c r="EOU14" s="110"/>
      <c r="EOV14" s="110"/>
      <c r="EOW14" s="110"/>
      <c r="EOX14" s="110"/>
      <c r="EOY14" s="110"/>
      <c r="EOZ14" s="110"/>
      <c r="EPA14" s="110"/>
      <c r="EPB14" s="110"/>
      <c r="EPC14" s="110"/>
      <c r="EPD14" s="110"/>
      <c r="EPE14" s="110"/>
      <c r="EPF14" s="110"/>
      <c r="EPG14" s="110"/>
      <c r="EPH14" s="110"/>
      <c r="EPI14" s="110"/>
      <c r="EPJ14" s="110"/>
      <c r="EPK14" s="110"/>
      <c r="EPL14" s="110"/>
      <c r="EPM14" s="110"/>
      <c r="EPN14" s="110"/>
      <c r="EPO14" s="110"/>
      <c r="EPP14" s="110"/>
      <c r="EPQ14" s="110"/>
      <c r="EPR14" s="110"/>
      <c r="EPS14" s="110"/>
      <c r="EPT14" s="110"/>
      <c r="EPU14" s="110"/>
      <c r="EPV14" s="110"/>
      <c r="EPW14" s="110"/>
      <c r="EPX14" s="110"/>
      <c r="EPY14" s="110"/>
      <c r="EPZ14" s="110"/>
      <c r="EQA14" s="110"/>
      <c r="EQB14" s="110"/>
      <c r="EQC14" s="110"/>
      <c r="EQD14" s="110"/>
      <c r="EQE14" s="110"/>
      <c r="EQF14" s="110"/>
      <c r="EQG14" s="110"/>
      <c r="EQH14" s="110"/>
      <c r="EQI14" s="110"/>
      <c r="EQJ14" s="110"/>
      <c r="EQK14" s="110"/>
      <c r="EQL14" s="110"/>
      <c r="EQM14" s="110"/>
      <c r="EQN14" s="110"/>
      <c r="EQO14" s="110"/>
      <c r="EQP14" s="110"/>
      <c r="EQQ14" s="110"/>
      <c r="EQR14" s="110"/>
      <c r="EQS14" s="110"/>
      <c r="EQT14" s="110"/>
      <c r="EQU14" s="110"/>
      <c r="EQV14" s="110"/>
      <c r="EQW14" s="110"/>
      <c r="EQX14" s="110"/>
      <c r="EQY14" s="110"/>
      <c r="EQZ14" s="110"/>
      <c r="ERA14" s="110"/>
      <c r="ERB14" s="110"/>
      <c r="ERC14" s="110"/>
      <c r="ERD14" s="110"/>
      <c r="ERE14" s="110"/>
      <c r="ERF14" s="110"/>
      <c r="ERG14" s="110"/>
      <c r="ERH14" s="110"/>
      <c r="ERI14" s="110"/>
      <c r="ERJ14" s="110"/>
      <c r="ERK14" s="110"/>
      <c r="ERL14" s="110"/>
      <c r="ERM14" s="110"/>
      <c r="ERN14" s="110"/>
      <c r="ERO14" s="110"/>
      <c r="ERP14" s="110"/>
      <c r="ERQ14" s="110"/>
      <c r="ERR14" s="110"/>
      <c r="ERS14" s="110"/>
      <c r="ERT14" s="110"/>
      <c r="ERU14" s="110"/>
      <c r="ERV14" s="110"/>
      <c r="ERW14" s="110"/>
      <c r="ERX14" s="110"/>
      <c r="ERY14" s="110"/>
      <c r="ERZ14" s="110"/>
      <c r="ESA14" s="110"/>
      <c r="ESB14" s="110"/>
      <c r="ESC14" s="110"/>
      <c r="ESD14" s="110"/>
      <c r="ESE14" s="110"/>
      <c r="ESF14" s="110"/>
      <c r="ESG14" s="110"/>
      <c r="ESH14" s="110"/>
      <c r="ESI14" s="110"/>
      <c r="ESJ14" s="110"/>
      <c r="ESK14" s="110"/>
      <c r="ESL14" s="110"/>
      <c r="ESM14" s="110"/>
      <c r="ESN14" s="110"/>
      <c r="ESO14" s="110"/>
      <c r="ESP14" s="110"/>
      <c r="ESQ14" s="110"/>
      <c r="ESR14" s="110"/>
      <c r="ESS14" s="110"/>
      <c r="EST14" s="110"/>
      <c r="ESU14" s="110"/>
      <c r="ESV14" s="110"/>
      <c r="ESW14" s="110"/>
      <c r="ESX14" s="110"/>
      <c r="ESY14" s="110"/>
      <c r="ESZ14" s="110"/>
      <c r="ETA14" s="110"/>
      <c r="ETB14" s="110"/>
      <c r="ETC14" s="110"/>
      <c r="ETD14" s="110"/>
      <c r="ETE14" s="110"/>
      <c r="ETF14" s="110"/>
      <c r="ETG14" s="110"/>
      <c r="ETH14" s="110"/>
      <c r="ETI14" s="110"/>
      <c r="ETJ14" s="110"/>
      <c r="ETK14" s="110"/>
      <c r="ETL14" s="110"/>
      <c r="ETM14" s="110"/>
      <c r="ETN14" s="110"/>
      <c r="ETO14" s="110"/>
      <c r="ETP14" s="110"/>
      <c r="ETQ14" s="110"/>
      <c r="ETR14" s="110"/>
      <c r="ETS14" s="110"/>
      <c r="ETT14" s="110"/>
      <c r="ETU14" s="110"/>
      <c r="ETV14" s="110"/>
      <c r="ETW14" s="110"/>
      <c r="ETX14" s="110"/>
      <c r="ETY14" s="110"/>
      <c r="ETZ14" s="110"/>
      <c r="EUA14" s="110"/>
      <c r="EUB14" s="110"/>
      <c r="EUC14" s="110"/>
      <c r="EUD14" s="110"/>
      <c r="EUE14" s="110"/>
      <c r="EUF14" s="110"/>
      <c r="EUG14" s="110"/>
      <c r="EUH14" s="110"/>
      <c r="EUI14" s="110"/>
      <c r="EUJ14" s="110"/>
      <c r="EUK14" s="110"/>
      <c r="EUL14" s="110"/>
      <c r="EUM14" s="110"/>
      <c r="EUN14" s="110"/>
      <c r="EUO14" s="110"/>
      <c r="EUP14" s="110"/>
      <c r="EUQ14" s="110"/>
      <c r="EUR14" s="110"/>
      <c r="EUS14" s="110"/>
      <c r="EUT14" s="110"/>
      <c r="EUU14" s="110"/>
      <c r="EUV14" s="110"/>
      <c r="EUW14" s="110"/>
      <c r="EUX14" s="110"/>
      <c r="EUY14" s="110"/>
      <c r="EUZ14" s="110"/>
      <c r="EVA14" s="110"/>
      <c r="EVB14" s="110"/>
      <c r="EVC14" s="110"/>
      <c r="EVD14" s="110"/>
      <c r="EVE14" s="110"/>
      <c r="EVF14" s="110"/>
      <c r="EVG14" s="110"/>
      <c r="EVH14" s="110"/>
      <c r="EVI14" s="110"/>
      <c r="EVJ14" s="110"/>
      <c r="EVK14" s="110"/>
      <c r="EVL14" s="110"/>
      <c r="EVM14" s="110"/>
      <c r="EVN14" s="110"/>
      <c r="EVO14" s="110"/>
      <c r="EVP14" s="110"/>
      <c r="EVQ14" s="110"/>
      <c r="EVR14" s="110"/>
      <c r="EVS14" s="110"/>
      <c r="EVT14" s="110"/>
      <c r="EVU14" s="110"/>
      <c r="EVV14" s="110"/>
      <c r="EVW14" s="110"/>
      <c r="EVX14" s="110"/>
      <c r="EVY14" s="110"/>
      <c r="EVZ14" s="110"/>
      <c r="EWA14" s="110"/>
      <c r="EWB14" s="110"/>
      <c r="EWC14" s="110"/>
      <c r="EWD14" s="110"/>
      <c r="EWE14" s="110"/>
      <c r="EWF14" s="110"/>
      <c r="EWG14" s="110"/>
      <c r="EWH14" s="110"/>
      <c r="EWI14" s="110"/>
      <c r="EWJ14" s="110"/>
      <c r="EWK14" s="110"/>
      <c r="EWL14" s="110"/>
      <c r="EWM14" s="110"/>
      <c r="EWN14" s="110"/>
      <c r="EWO14" s="110"/>
      <c r="EWP14" s="110"/>
      <c r="EWQ14" s="110"/>
      <c r="EWR14" s="110"/>
      <c r="EWS14" s="110"/>
      <c r="EWT14" s="110"/>
      <c r="EWU14" s="110"/>
      <c r="EWV14" s="110"/>
      <c r="EWW14" s="110"/>
      <c r="EWX14" s="110"/>
      <c r="EWY14" s="110"/>
      <c r="EWZ14" s="110"/>
      <c r="EXA14" s="110"/>
      <c r="EXB14" s="110"/>
      <c r="EXC14" s="110"/>
      <c r="EXD14" s="110"/>
      <c r="EXE14" s="110"/>
      <c r="EXF14" s="110"/>
      <c r="EXG14" s="110"/>
      <c r="EXH14" s="110"/>
      <c r="EXI14" s="110"/>
      <c r="EXJ14" s="110"/>
      <c r="EXK14" s="110"/>
      <c r="EXL14" s="110"/>
      <c r="EXM14" s="110"/>
      <c r="EXN14" s="110"/>
      <c r="EXO14" s="110"/>
      <c r="EXP14" s="110"/>
      <c r="EXQ14" s="110"/>
      <c r="EXR14" s="110"/>
      <c r="EXS14" s="110"/>
      <c r="EXT14" s="110"/>
      <c r="EXU14" s="110"/>
      <c r="EXV14" s="110"/>
      <c r="EXW14" s="110"/>
      <c r="EXX14" s="110"/>
      <c r="EXY14" s="110"/>
      <c r="EXZ14" s="110"/>
      <c r="EYA14" s="110"/>
      <c r="EYB14" s="110"/>
      <c r="EYC14" s="110"/>
      <c r="EYD14" s="110"/>
      <c r="EYE14" s="110"/>
      <c r="EYF14" s="110"/>
      <c r="EYG14" s="110"/>
      <c r="EYH14" s="110"/>
      <c r="EYI14" s="110"/>
      <c r="EYJ14" s="110"/>
      <c r="EYK14" s="110"/>
      <c r="EYL14" s="110"/>
      <c r="EYM14" s="110"/>
      <c r="EYN14" s="110"/>
      <c r="EYO14" s="110"/>
      <c r="EYP14" s="110"/>
      <c r="EYQ14" s="110"/>
      <c r="EYR14" s="110"/>
      <c r="EYS14" s="110"/>
      <c r="EYT14" s="110"/>
      <c r="EYU14" s="110"/>
      <c r="EYV14" s="110"/>
      <c r="EYW14" s="110"/>
      <c r="EYX14" s="110"/>
      <c r="EYY14" s="110"/>
      <c r="EYZ14" s="110"/>
      <c r="EZA14" s="110"/>
      <c r="EZB14" s="110"/>
      <c r="EZC14" s="110"/>
      <c r="EZD14" s="110"/>
      <c r="EZE14" s="110"/>
      <c r="EZF14" s="110"/>
      <c r="EZG14" s="110"/>
      <c r="EZH14" s="110"/>
      <c r="EZI14" s="110"/>
      <c r="EZJ14" s="110"/>
      <c r="EZK14" s="110"/>
      <c r="EZL14" s="110"/>
      <c r="EZM14" s="110"/>
      <c r="EZN14" s="110"/>
      <c r="EZO14" s="110"/>
      <c r="EZP14" s="110"/>
      <c r="EZQ14" s="110"/>
      <c r="EZR14" s="110"/>
      <c r="EZS14" s="110"/>
      <c r="EZT14" s="110"/>
      <c r="EZU14" s="110"/>
      <c r="EZV14" s="110"/>
      <c r="EZW14" s="110"/>
      <c r="EZX14" s="110"/>
      <c r="EZY14" s="110"/>
      <c r="EZZ14" s="110"/>
      <c r="FAA14" s="110"/>
      <c r="FAB14" s="110"/>
      <c r="FAC14" s="110"/>
      <c r="FAD14" s="110"/>
      <c r="FAE14" s="110"/>
      <c r="FAF14" s="110"/>
      <c r="FAG14" s="110"/>
      <c r="FAH14" s="110"/>
      <c r="FAI14" s="110"/>
      <c r="FAJ14" s="110"/>
      <c r="FAK14" s="110"/>
      <c r="FAL14" s="110"/>
      <c r="FAM14" s="110"/>
      <c r="FAN14" s="110"/>
      <c r="FAO14" s="110"/>
      <c r="FAP14" s="110"/>
      <c r="FAQ14" s="110"/>
      <c r="FAR14" s="110"/>
      <c r="FAS14" s="110"/>
      <c r="FAT14" s="110"/>
      <c r="FAU14" s="110"/>
      <c r="FAV14" s="110"/>
      <c r="FAW14" s="110"/>
      <c r="FAX14" s="110"/>
      <c r="FAY14" s="110"/>
      <c r="FAZ14" s="110"/>
      <c r="FBA14" s="110"/>
      <c r="FBB14" s="110"/>
      <c r="FBC14" s="110"/>
      <c r="FBD14" s="110"/>
      <c r="FBE14" s="110"/>
      <c r="FBF14" s="110"/>
      <c r="FBG14" s="110"/>
      <c r="FBH14" s="110"/>
      <c r="FBI14" s="110"/>
      <c r="FBJ14" s="110"/>
      <c r="FBK14" s="110"/>
      <c r="FBL14" s="110"/>
      <c r="FBM14" s="110"/>
      <c r="FBN14" s="110"/>
      <c r="FBO14" s="110"/>
      <c r="FBP14" s="110"/>
      <c r="FBQ14" s="110"/>
      <c r="FBR14" s="110"/>
      <c r="FBS14" s="110"/>
      <c r="FBT14" s="110"/>
      <c r="FBU14" s="110"/>
      <c r="FBV14" s="110"/>
      <c r="FBW14" s="110"/>
      <c r="FBX14" s="110"/>
      <c r="FBY14" s="110"/>
      <c r="FBZ14" s="110"/>
      <c r="FCA14" s="110"/>
      <c r="FCB14" s="110"/>
      <c r="FCC14" s="110"/>
      <c r="FCD14" s="110"/>
      <c r="FCE14" s="110"/>
      <c r="FCF14" s="110"/>
      <c r="FCG14" s="110"/>
      <c r="FCH14" s="110"/>
      <c r="FCI14" s="110"/>
      <c r="FCJ14" s="110"/>
      <c r="FCK14" s="110"/>
      <c r="FCL14" s="110"/>
      <c r="FCM14" s="110"/>
      <c r="FCN14" s="110"/>
      <c r="FCO14" s="110"/>
      <c r="FCP14" s="110"/>
      <c r="FCQ14" s="110"/>
      <c r="FCR14" s="110"/>
      <c r="FCS14" s="110"/>
      <c r="FCT14" s="110"/>
      <c r="FCU14" s="110"/>
      <c r="FCV14" s="110"/>
      <c r="FCW14" s="110"/>
      <c r="FCX14" s="110"/>
      <c r="FCY14" s="110"/>
      <c r="FCZ14" s="110"/>
      <c r="FDA14" s="110"/>
      <c r="FDB14" s="110"/>
      <c r="FDC14" s="110"/>
      <c r="FDD14" s="110"/>
      <c r="FDE14" s="110"/>
      <c r="FDF14" s="110"/>
      <c r="FDG14" s="110"/>
      <c r="FDH14" s="110"/>
      <c r="FDI14" s="110"/>
      <c r="FDJ14" s="110"/>
      <c r="FDK14" s="110"/>
      <c r="FDL14" s="110"/>
      <c r="FDM14" s="110"/>
      <c r="FDN14" s="110"/>
      <c r="FDO14" s="110"/>
      <c r="FDP14" s="110"/>
      <c r="FDQ14" s="110"/>
      <c r="FDR14" s="110"/>
      <c r="FDS14" s="110"/>
      <c r="FDT14" s="110"/>
      <c r="FDU14" s="110"/>
      <c r="FDV14" s="110"/>
      <c r="FDW14" s="110"/>
      <c r="FDX14" s="110"/>
      <c r="FDY14" s="110"/>
      <c r="FDZ14" s="110"/>
      <c r="FEA14" s="110"/>
      <c r="FEB14" s="110"/>
      <c r="FEC14" s="110"/>
      <c r="FED14" s="110"/>
      <c r="FEE14" s="110"/>
      <c r="FEF14" s="110"/>
      <c r="FEG14" s="110"/>
      <c r="FEH14" s="110"/>
      <c r="FEI14" s="110"/>
      <c r="FEJ14" s="110"/>
      <c r="FEK14" s="110"/>
      <c r="FEL14" s="110"/>
      <c r="FEM14" s="110"/>
      <c r="FEN14" s="110"/>
      <c r="FEO14" s="110"/>
      <c r="FEP14" s="110"/>
      <c r="FEQ14" s="110"/>
      <c r="FER14" s="110"/>
      <c r="FES14" s="110"/>
      <c r="FET14" s="110"/>
      <c r="FEU14" s="110"/>
      <c r="FEV14" s="110"/>
      <c r="FEW14" s="110"/>
      <c r="FEX14" s="110"/>
      <c r="FEY14" s="110"/>
      <c r="FEZ14" s="110"/>
      <c r="FFA14" s="110"/>
      <c r="FFB14" s="110"/>
      <c r="FFC14" s="110"/>
      <c r="FFD14" s="110"/>
      <c r="FFE14" s="110"/>
      <c r="FFF14" s="110"/>
      <c r="FFG14" s="110"/>
      <c r="FFH14" s="110"/>
      <c r="FFI14" s="110"/>
      <c r="FFJ14" s="110"/>
      <c r="FFK14" s="110"/>
      <c r="FFL14" s="110"/>
      <c r="FFM14" s="110"/>
      <c r="FFN14" s="110"/>
      <c r="FFO14" s="110"/>
      <c r="FFP14" s="110"/>
      <c r="FFQ14" s="110"/>
      <c r="FFR14" s="110"/>
      <c r="FFS14" s="110"/>
      <c r="FFT14" s="110"/>
      <c r="FFU14" s="110"/>
      <c r="FFV14" s="110"/>
      <c r="FFW14" s="110"/>
      <c r="FFX14" s="110"/>
      <c r="FFY14" s="110"/>
      <c r="FFZ14" s="110"/>
      <c r="FGA14" s="110"/>
      <c r="FGB14" s="110"/>
      <c r="FGC14" s="110"/>
      <c r="FGD14" s="110"/>
      <c r="FGE14" s="110"/>
      <c r="FGF14" s="110"/>
      <c r="FGG14" s="110"/>
      <c r="FGH14" s="110"/>
      <c r="FGI14" s="110"/>
      <c r="FGJ14" s="110"/>
      <c r="FGK14" s="110"/>
      <c r="FGL14" s="110"/>
      <c r="FGM14" s="110"/>
      <c r="FGN14" s="110"/>
      <c r="FGO14" s="110"/>
      <c r="FGP14" s="110"/>
      <c r="FGQ14" s="110"/>
      <c r="FGR14" s="110"/>
      <c r="FGS14" s="110"/>
      <c r="FGT14" s="110"/>
      <c r="FGU14" s="110"/>
      <c r="FGV14" s="110"/>
      <c r="FGW14" s="110"/>
      <c r="FGX14" s="110"/>
      <c r="FGY14" s="110"/>
      <c r="FGZ14" s="110"/>
      <c r="FHA14" s="110"/>
      <c r="FHB14" s="110"/>
      <c r="FHC14" s="110"/>
      <c r="FHD14" s="110"/>
      <c r="FHE14" s="110"/>
      <c r="FHF14" s="110"/>
      <c r="FHG14" s="110"/>
      <c r="FHH14" s="110"/>
      <c r="FHI14" s="110"/>
      <c r="FHJ14" s="110"/>
      <c r="FHK14" s="110"/>
      <c r="FHL14" s="110"/>
      <c r="FHM14" s="110"/>
      <c r="FHN14" s="110"/>
      <c r="FHO14" s="110"/>
      <c r="FHP14" s="110"/>
      <c r="FHQ14" s="110"/>
      <c r="FHR14" s="110"/>
      <c r="FHS14" s="110"/>
      <c r="FHT14" s="110"/>
      <c r="FHU14" s="110"/>
      <c r="FHV14" s="110"/>
      <c r="FHW14" s="110"/>
      <c r="FHX14" s="110"/>
      <c r="FHY14" s="110"/>
      <c r="FHZ14" s="110"/>
      <c r="FIA14" s="110"/>
      <c r="FIB14" s="110"/>
      <c r="FIC14" s="110"/>
      <c r="FID14" s="110"/>
      <c r="FIE14" s="110"/>
      <c r="FIF14" s="110"/>
      <c r="FIG14" s="110"/>
      <c r="FIH14" s="110"/>
      <c r="FII14" s="110"/>
      <c r="FIJ14" s="110"/>
      <c r="FIK14" s="110"/>
      <c r="FIL14" s="110"/>
      <c r="FIM14" s="110"/>
      <c r="FIN14" s="110"/>
      <c r="FIO14" s="110"/>
      <c r="FIP14" s="110"/>
      <c r="FIQ14" s="110"/>
      <c r="FIR14" s="110"/>
      <c r="FIS14" s="110"/>
      <c r="FIT14" s="110"/>
      <c r="FIU14" s="110"/>
      <c r="FIV14" s="110"/>
      <c r="FIW14" s="110"/>
      <c r="FIX14" s="110"/>
      <c r="FIY14" s="110"/>
      <c r="FIZ14" s="110"/>
      <c r="FJA14" s="110"/>
      <c r="FJB14" s="110"/>
      <c r="FJC14" s="110"/>
      <c r="FJD14" s="110"/>
      <c r="FJE14" s="110"/>
      <c r="FJF14" s="110"/>
      <c r="FJG14" s="110"/>
      <c r="FJH14" s="110"/>
      <c r="FJI14" s="110"/>
      <c r="FJJ14" s="110"/>
      <c r="FJK14" s="110"/>
      <c r="FJL14" s="110"/>
      <c r="FJM14" s="110"/>
      <c r="FJN14" s="110"/>
      <c r="FJO14" s="110"/>
      <c r="FJP14" s="110"/>
      <c r="FJQ14" s="110"/>
      <c r="FJR14" s="110"/>
      <c r="FJS14" s="110"/>
      <c r="FJT14" s="110"/>
      <c r="FJU14" s="110"/>
      <c r="FJV14" s="110"/>
      <c r="FJW14" s="110"/>
      <c r="FJX14" s="110"/>
      <c r="FJY14" s="110"/>
      <c r="FJZ14" s="110"/>
      <c r="FKA14" s="110"/>
      <c r="FKB14" s="110"/>
      <c r="FKC14" s="110"/>
      <c r="FKD14" s="110"/>
      <c r="FKE14" s="110"/>
      <c r="FKF14" s="110"/>
      <c r="FKG14" s="110"/>
      <c r="FKH14" s="110"/>
      <c r="FKI14" s="110"/>
      <c r="FKJ14" s="110"/>
      <c r="FKK14" s="110"/>
      <c r="FKL14" s="110"/>
      <c r="FKM14" s="110"/>
      <c r="FKN14" s="110"/>
      <c r="FKO14" s="110"/>
      <c r="FKP14" s="110"/>
      <c r="FKQ14" s="110"/>
      <c r="FKR14" s="110"/>
      <c r="FKS14" s="110"/>
      <c r="FKT14" s="110"/>
      <c r="FKU14" s="110"/>
      <c r="FKV14" s="110"/>
      <c r="FKW14" s="110"/>
      <c r="FKX14" s="110"/>
      <c r="FKY14" s="110"/>
      <c r="FKZ14" s="110"/>
      <c r="FLA14" s="110"/>
      <c r="FLB14" s="110"/>
      <c r="FLC14" s="110"/>
      <c r="FLD14" s="110"/>
      <c r="FLE14" s="110"/>
      <c r="FLF14" s="110"/>
      <c r="FLG14" s="110"/>
      <c r="FLH14" s="110"/>
      <c r="FLI14" s="110"/>
      <c r="FLJ14" s="110"/>
      <c r="FLK14" s="110"/>
      <c r="FLL14" s="110"/>
      <c r="FLM14" s="110"/>
      <c r="FLN14" s="110"/>
      <c r="FLO14" s="110"/>
      <c r="FLP14" s="110"/>
      <c r="FLQ14" s="110"/>
      <c r="FLR14" s="110"/>
      <c r="FLS14" s="110"/>
      <c r="FLT14" s="110"/>
      <c r="FLU14" s="110"/>
      <c r="FLV14" s="110"/>
      <c r="FLW14" s="110"/>
      <c r="FLX14" s="110"/>
      <c r="FLY14" s="110"/>
      <c r="FLZ14" s="110"/>
      <c r="FMA14" s="110"/>
      <c r="FMB14" s="110"/>
      <c r="FMC14" s="110"/>
      <c r="FMD14" s="110"/>
      <c r="FME14" s="110"/>
      <c r="FMF14" s="110"/>
      <c r="FMG14" s="110"/>
      <c r="FMH14" s="110"/>
      <c r="FMI14" s="110"/>
      <c r="FMJ14" s="110"/>
      <c r="FMK14" s="110"/>
      <c r="FML14" s="110"/>
      <c r="FMM14" s="110"/>
      <c r="FMN14" s="110"/>
      <c r="FMO14" s="110"/>
      <c r="FMP14" s="110"/>
      <c r="FMQ14" s="110"/>
      <c r="FMR14" s="110"/>
      <c r="FMS14" s="110"/>
      <c r="FMT14" s="110"/>
      <c r="FMU14" s="110"/>
      <c r="FMV14" s="110"/>
      <c r="FMW14" s="110"/>
      <c r="FMX14" s="110"/>
      <c r="FMY14" s="110"/>
      <c r="FMZ14" s="110"/>
      <c r="FNA14" s="110"/>
      <c r="FNB14" s="110"/>
      <c r="FNC14" s="110"/>
      <c r="FND14" s="110"/>
      <c r="FNE14" s="110"/>
      <c r="FNF14" s="110"/>
      <c r="FNG14" s="110"/>
      <c r="FNH14" s="110"/>
      <c r="FNI14" s="110"/>
      <c r="FNJ14" s="110"/>
      <c r="FNK14" s="110"/>
      <c r="FNL14" s="110"/>
      <c r="FNM14" s="110"/>
      <c r="FNN14" s="110"/>
      <c r="FNO14" s="110"/>
      <c r="FNP14" s="110"/>
      <c r="FNQ14" s="110"/>
      <c r="FNR14" s="110"/>
      <c r="FNS14" s="110"/>
      <c r="FNT14" s="110"/>
      <c r="FNU14" s="110"/>
      <c r="FNV14" s="110"/>
      <c r="FNW14" s="110"/>
      <c r="FNX14" s="110"/>
      <c r="FNY14" s="110"/>
      <c r="FNZ14" s="110"/>
      <c r="FOA14" s="110"/>
      <c r="FOB14" s="110"/>
      <c r="FOC14" s="110"/>
      <c r="FOD14" s="110"/>
      <c r="FOE14" s="110"/>
      <c r="FOF14" s="110"/>
      <c r="FOG14" s="110"/>
      <c r="FOH14" s="110"/>
      <c r="FOI14" s="110"/>
      <c r="FOJ14" s="110"/>
      <c r="FOK14" s="110"/>
      <c r="FOL14" s="110"/>
      <c r="FOM14" s="110"/>
      <c r="FON14" s="110"/>
      <c r="FOO14" s="110"/>
      <c r="FOP14" s="110"/>
      <c r="FOQ14" s="110"/>
      <c r="FOR14" s="110"/>
      <c r="FOS14" s="110"/>
      <c r="FOT14" s="110"/>
      <c r="FOU14" s="110"/>
      <c r="FOV14" s="110"/>
      <c r="FOW14" s="110"/>
      <c r="FOX14" s="110"/>
      <c r="FOY14" s="110"/>
      <c r="FOZ14" s="110"/>
      <c r="FPA14" s="110"/>
      <c r="FPB14" s="110"/>
      <c r="FPC14" s="110"/>
      <c r="FPD14" s="110"/>
      <c r="FPE14" s="110"/>
      <c r="FPF14" s="110"/>
      <c r="FPG14" s="110"/>
      <c r="FPH14" s="110"/>
      <c r="FPI14" s="110"/>
      <c r="FPJ14" s="110"/>
      <c r="FPK14" s="110"/>
      <c r="FPL14" s="110"/>
      <c r="FPM14" s="110"/>
      <c r="FPN14" s="110"/>
      <c r="FPO14" s="110"/>
      <c r="FPP14" s="110"/>
      <c r="FPQ14" s="110"/>
      <c r="FPR14" s="110"/>
      <c r="FPS14" s="110"/>
      <c r="FPT14" s="110"/>
      <c r="FPU14" s="110"/>
      <c r="FPV14" s="110"/>
      <c r="FPW14" s="110"/>
      <c r="FPX14" s="110"/>
      <c r="FPY14" s="110"/>
      <c r="FPZ14" s="110"/>
      <c r="FQA14" s="110"/>
      <c r="FQB14" s="110"/>
      <c r="FQC14" s="110"/>
      <c r="FQD14" s="110"/>
      <c r="FQE14" s="110"/>
      <c r="FQF14" s="110"/>
      <c r="FQG14" s="110"/>
      <c r="FQH14" s="110"/>
      <c r="FQI14" s="110"/>
      <c r="FQJ14" s="110"/>
      <c r="FQK14" s="110"/>
      <c r="FQL14" s="110"/>
      <c r="FQM14" s="110"/>
      <c r="FQN14" s="110"/>
      <c r="FQO14" s="110"/>
      <c r="FQP14" s="110"/>
      <c r="FQQ14" s="110"/>
      <c r="FQR14" s="110"/>
      <c r="FQS14" s="110"/>
      <c r="FQT14" s="110"/>
      <c r="FQU14" s="110"/>
      <c r="FQV14" s="110"/>
      <c r="FQW14" s="110"/>
      <c r="FQX14" s="110"/>
      <c r="FQY14" s="110"/>
      <c r="FQZ14" s="110"/>
      <c r="FRA14" s="110"/>
      <c r="FRB14" s="110"/>
      <c r="FRC14" s="110"/>
      <c r="FRD14" s="110"/>
      <c r="FRE14" s="110"/>
      <c r="FRF14" s="110"/>
      <c r="FRG14" s="110"/>
      <c r="FRH14" s="110"/>
      <c r="FRI14" s="110"/>
      <c r="FRJ14" s="110"/>
      <c r="FRK14" s="110"/>
      <c r="FRL14" s="110"/>
      <c r="FRM14" s="110"/>
      <c r="FRN14" s="110"/>
      <c r="FRO14" s="110"/>
      <c r="FRP14" s="110"/>
      <c r="FRQ14" s="110"/>
      <c r="FRR14" s="110"/>
      <c r="FRS14" s="110"/>
      <c r="FRT14" s="110"/>
      <c r="FRU14" s="110"/>
      <c r="FRV14" s="110"/>
      <c r="FRW14" s="110"/>
      <c r="FRX14" s="110"/>
      <c r="FRY14" s="110"/>
      <c r="FRZ14" s="110"/>
      <c r="FSA14" s="110"/>
      <c r="FSB14" s="110"/>
      <c r="FSC14" s="110"/>
      <c r="FSD14" s="110"/>
      <c r="FSE14" s="110"/>
      <c r="FSF14" s="110"/>
      <c r="FSG14" s="110"/>
      <c r="FSH14" s="110"/>
      <c r="FSI14" s="110"/>
      <c r="FSJ14" s="110"/>
      <c r="FSK14" s="110"/>
      <c r="FSL14" s="110"/>
      <c r="FSM14" s="110"/>
      <c r="FSN14" s="110"/>
      <c r="FSO14" s="110"/>
      <c r="FSP14" s="110"/>
      <c r="FSQ14" s="110"/>
      <c r="FSR14" s="110"/>
      <c r="FSS14" s="110"/>
      <c r="FST14" s="110"/>
      <c r="FSU14" s="110"/>
      <c r="FSV14" s="110"/>
      <c r="FSW14" s="110"/>
      <c r="FSX14" s="110"/>
      <c r="FSY14" s="110"/>
      <c r="FSZ14" s="110"/>
      <c r="FTA14" s="110"/>
      <c r="FTB14" s="110"/>
      <c r="FTC14" s="110"/>
      <c r="FTD14" s="110"/>
      <c r="FTE14" s="110"/>
      <c r="FTF14" s="110"/>
      <c r="FTG14" s="110"/>
      <c r="FTH14" s="110"/>
      <c r="FTI14" s="110"/>
      <c r="FTJ14" s="110"/>
      <c r="FTK14" s="110"/>
      <c r="FTL14" s="110"/>
      <c r="FTM14" s="110"/>
      <c r="FTN14" s="110"/>
      <c r="FTO14" s="110"/>
      <c r="FTP14" s="110"/>
      <c r="FTQ14" s="110"/>
      <c r="FTR14" s="110"/>
      <c r="FTS14" s="110"/>
      <c r="FTT14" s="110"/>
      <c r="FTU14" s="110"/>
      <c r="FTV14" s="110"/>
      <c r="FTW14" s="110"/>
      <c r="FTX14" s="110"/>
      <c r="FTY14" s="110"/>
      <c r="FTZ14" s="110"/>
      <c r="FUA14" s="110"/>
      <c r="FUB14" s="110"/>
      <c r="FUC14" s="110"/>
      <c r="FUD14" s="110"/>
      <c r="FUE14" s="110"/>
      <c r="FUF14" s="110"/>
      <c r="FUG14" s="110"/>
      <c r="FUH14" s="110"/>
      <c r="FUI14" s="110"/>
      <c r="FUJ14" s="110"/>
      <c r="FUK14" s="110"/>
      <c r="FUL14" s="110"/>
      <c r="FUM14" s="110"/>
      <c r="FUN14" s="110"/>
      <c r="FUO14" s="110"/>
      <c r="FUP14" s="110"/>
      <c r="FUQ14" s="110"/>
      <c r="FUR14" s="110"/>
      <c r="FUS14" s="110"/>
      <c r="FUT14" s="110"/>
      <c r="FUU14" s="110"/>
      <c r="FUV14" s="110"/>
      <c r="FUW14" s="110"/>
      <c r="FUX14" s="110"/>
      <c r="FUY14" s="110"/>
      <c r="FUZ14" s="110"/>
      <c r="FVA14" s="110"/>
      <c r="FVB14" s="110"/>
      <c r="FVC14" s="110"/>
      <c r="FVD14" s="110"/>
      <c r="FVE14" s="110"/>
      <c r="FVF14" s="110"/>
      <c r="FVG14" s="110"/>
      <c r="FVH14" s="110"/>
      <c r="FVI14" s="110"/>
      <c r="FVJ14" s="110"/>
      <c r="FVK14" s="110"/>
      <c r="FVL14" s="110"/>
      <c r="FVM14" s="110"/>
      <c r="FVN14" s="110"/>
      <c r="FVO14" s="110"/>
      <c r="FVP14" s="110"/>
      <c r="FVQ14" s="110"/>
      <c r="FVR14" s="110"/>
      <c r="FVS14" s="110"/>
      <c r="FVT14" s="110"/>
      <c r="FVU14" s="110"/>
      <c r="FVV14" s="110"/>
      <c r="FVW14" s="110"/>
      <c r="FVX14" s="110"/>
      <c r="FVY14" s="110"/>
      <c r="FVZ14" s="110"/>
      <c r="FWA14" s="110"/>
      <c r="FWB14" s="110"/>
      <c r="FWC14" s="110"/>
      <c r="FWD14" s="110"/>
      <c r="FWE14" s="110"/>
      <c r="FWF14" s="110"/>
      <c r="FWG14" s="110"/>
      <c r="FWH14" s="110"/>
      <c r="FWI14" s="110"/>
      <c r="FWJ14" s="110"/>
      <c r="FWK14" s="110"/>
      <c r="FWL14" s="110"/>
      <c r="FWM14" s="110"/>
      <c r="FWN14" s="110"/>
      <c r="FWO14" s="110"/>
      <c r="FWP14" s="110"/>
      <c r="FWQ14" s="110"/>
      <c r="FWR14" s="110"/>
      <c r="FWS14" s="110"/>
      <c r="FWT14" s="110"/>
      <c r="FWU14" s="110"/>
      <c r="FWV14" s="110"/>
      <c r="FWW14" s="110"/>
      <c r="FWX14" s="110"/>
      <c r="FWY14" s="110"/>
      <c r="FWZ14" s="110"/>
      <c r="FXA14" s="110"/>
      <c r="FXB14" s="110"/>
      <c r="FXC14" s="110"/>
      <c r="FXD14" s="110"/>
      <c r="FXE14" s="110"/>
      <c r="FXF14" s="110"/>
      <c r="FXG14" s="110"/>
      <c r="FXH14" s="110"/>
      <c r="FXI14" s="110"/>
      <c r="FXJ14" s="110"/>
      <c r="FXK14" s="110"/>
      <c r="FXL14" s="110"/>
      <c r="FXM14" s="110"/>
      <c r="FXN14" s="110"/>
      <c r="FXO14" s="110"/>
      <c r="FXP14" s="110"/>
      <c r="FXQ14" s="110"/>
      <c r="FXR14" s="110"/>
      <c r="FXS14" s="110"/>
      <c r="FXT14" s="110"/>
      <c r="FXU14" s="110"/>
      <c r="FXV14" s="110"/>
      <c r="FXW14" s="110"/>
      <c r="FXX14" s="110"/>
      <c r="FXY14" s="110"/>
      <c r="FXZ14" s="110"/>
      <c r="FYA14" s="110"/>
      <c r="FYB14" s="110"/>
      <c r="FYC14" s="110"/>
      <c r="FYD14" s="110"/>
      <c r="FYE14" s="110"/>
      <c r="FYF14" s="110"/>
      <c r="FYG14" s="110"/>
      <c r="FYH14" s="110"/>
      <c r="FYI14" s="110"/>
      <c r="FYJ14" s="110"/>
      <c r="FYK14" s="110"/>
      <c r="FYL14" s="110"/>
      <c r="FYM14" s="110"/>
      <c r="FYN14" s="110"/>
      <c r="FYO14" s="110"/>
      <c r="FYP14" s="110"/>
      <c r="FYQ14" s="110"/>
      <c r="FYR14" s="110"/>
      <c r="FYS14" s="110"/>
      <c r="FYT14" s="110"/>
      <c r="FYU14" s="110"/>
      <c r="FYV14" s="110"/>
      <c r="FYW14" s="110"/>
      <c r="FYX14" s="110"/>
      <c r="FYY14" s="110"/>
      <c r="FYZ14" s="110"/>
      <c r="FZA14" s="110"/>
      <c r="FZB14" s="110"/>
      <c r="FZC14" s="110"/>
      <c r="FZD14" s="110"/>
      <c r="FZE14" s="110"/>
      <c r="FZF14" s="110"/>
      <c r="FZG14" s="110"/>
      <c r="FZH14" s="110"/>
      <c r="FZI14" s="110"/>
      <c r="FZJ14" s="110"/>
      <c r="FZK14" s="110"/>
      <c r="FZL14" s="110"/>
      <c r="FZM14" s="110"/>
      <c r="FZN14" s="110"/>
      <c r="FZO14" s="110"/>
      <c r="FZP14" s="110"/>
      <c r="FZQ14" s="110"/>
      <c r="FZR14" s="110"/>
      <c r="FZS14" s="110"/>
      <c r="FZT14" s="110"/>
      <c r="FZU14" s="110"/>
      <c r="FZV14" s="110"/>
      <c r="FZW14" s="110"/>
      <c r="FZX14" s="110"/>
      <c r="FZY14" s="110"/>
      <c r="FZZ14" s="110"/>
      <c r="GAA14" s="110"/>
      <c r="GAB14" s="110"/>
      <c r="GAC14" s="110"/>
      <c r="GAD14" s="110"/>
      <c r="GAE14" s="110"/>
      <c r="GAF14" s="110"/>
      <c r="GAG14" s="110"/>
      <c r="GAH14" s="110"/>
      <c r="GAI14" s="110"/>
      <c r="GAJ14" s="110"/>
      <c r="GAK14" s="110"/>
      <c r="GAL14" s="110"/>
      <c r="GAM14" s="110"/>
      <c r="GAN14" s="110"/>
      <c r="GAO14" s="110"/>
      <c r="GAP14" s="110"/>
      <c r="GAQ14" s="110"/>
      <c r="GAR14" s="110"/>
      <c r="GAS14" s="110"/>
      <c r="GAT14" s="110"/>
      <c r="GAU14" s="110"/>
      <c r="GAV14" s="110"/>
      <c r="GAW14" s="110"/>
      <c r="GAX14" s="110"/>
      <c r="GAY14" s="110"/>
      <c r="GAZ14" s="110"/>
      <c r="GBA14" s="110"/>
      <c r="GBB14" s="110"/>
      <c r="GBC14" s="110"/>
      <c r="GBD14" s="110"/>
      <c r="GBE14" s="110"/>
      <c r="GBF14" s="110"/>
      <c r="GBG14" s="110"/>
      <c r="GBH14" s="110"/>
      <c r="GBI14" s="110"/>
      <c r="GBJ14" s="110"/>
      <c r="GBK14" s="110"/>
      <c r="GBL14" s="110"/>
      <c r="GBM14" s="110"/>
      <c r="GBN14" s="110"/>
      <c r="GBO14" s="110"/>
      <c r="GBP14" s="110"/>
      <c r="GBQ14" s="110"/>
      <c r="GBR14" s="110"/>
      <c r="GBS14" s="110"/>
      <c r="GBT14" s="110"/>
      <c r="GBU14" s="110"/>
      <c r="GBV14" s="110"/>
      <c r="GBW14" s="110"/>
      <c r="GBX14" s="110"/>
      <c r="GBY14" s="110"/>
      <c r="GBZ14" s="110"/>
      <c r="GCA14" s="110"/>
      <c r="GCB14" s="110"/>
      <c r="GCC14" s="110"/>
      <c r="GCD14" s="110"/>
      <c r="GCE14" s="110"/>
      <c r="GCF14" s="110"/>
      <c r="GCG14" s="110"/>
      <c r="GCH14" s="110"/>
      <c r="GCI14" s="110"/>
      <c r="GCJ14" s="110"/>
      <c r="GCK14" s="110"/>
      <c r="GCL14" s="110"/>
      <c r="GCM14" s="110"/>
      <c r="GCN14" s="110"/>
      <c r="GCO14" s="110"/>
      <c r="GCP14" s="110"/>
      <c r="GCQ14" s="110"/>
      <c r="GCR14" s="110"/>
      <c r="GCS14" s="110"/>
      <c r="GCT14" s="110"/>
      <c r="GCU14" s="110"/>
      <c r="GCV14" s="110"/>
      <c r="GCW14" s="110"/>
      <c r="GCX14" s="110"/>
      <c r="GCY14" s="110"/>
      <c r="GCZ14" s="110"/>
      <c r="GDA14" s="110"/>
      <c r="GDB14" s="110"/>
      <c r="GDC14" s="110"/>
      <c r="GDD14" s="110"/>
      <c r="GDE14" s="110"/>
      <c r="GDF14" s="110"/>
      <c r="GDG14" s="110"/>
      <c r="GDH14" s="110"/>
      <c r="GDI14" s="110"/>
      <c r="GDJ14" s="110"/>
      <c r="GDK14" s="110"/>
      <c r="GDL14" s="110"/>
      <c r="GDM14" s="110"/>
      <c r="GDN14" s="110"/>
      <c r="GDO14" s="110"/>
      <c r="GDP14" s="110"/>
      <c r="GDQ14" s="110"/>
      <c r="GDR14" s="110"/>
      <c r="GDS14" s="110"/>
      <c r="GDT14" s="110"/>
      <c r="GDU14" s="110"/>
      <c r="GDV14" s="110"/>
      <c r="GDW14" s="110"/>
      <c r="GDX14" s="110"/>
      <c r="GDY14" s="110"/>
      <c r="GDZ14" s="110"/>
      <c r="GEA14" s="110"/>
      <c r="GEB14" s="110"/>
      <c r="GEC14" s="110"/>
      <c r="GED14" s="110"/>
      <c r="GEE14" s="110"/>
      <c r="GEF14" s="110"/>
      <c r="GEG14" s="110"/>
      <c r="GEH14" s="110"/>
      <c r="GEI14" s="110"/>
      <c r="GEJ14" s="110"/>
      <c r="GEK14" s="110"/>
      <c r="GEL14" s="110"/>
      <c r="GEM14" s="110"/>
      <c r="GEN14" s="110"/>
      <c r="GEO14" s="110"/>
      <c r="GEP14" s="110"/>
      <c r="GEQ14" s="110"/>
      <c r="GER14" s="110"/>
      <c r="GES14" s="110"/>
      <c r="GET14" s="110"/>
      <c r="GEU14" s="110"/>
      <c r="GEV14" s="110"/>
      <c r="GEW14" s="110"/>
      <c r="GEX14" s="110"/>
      <c r="GEY14" s="110"/>
      <c r="GEZ14" s="110"/>
      <c r="GFA14" s="110"/>
      <c r="GFB14" s="110"/>
      <c r="GFC14" s="110"/>
      <c r="GFD14" s="110"/>
      <c r="GFE14" s="110"/>
      <c r="GFF14" s="110"/>
      <c r="GFG14" s="110"/>
      <c r="GFH14" s="110"/>
      <c r="GFI14" s="110"/>
      <c r="GFJ14" s="110"/>
      <c r="GFK14" s="110"/>
      <c r="GFL14" s="110"/>
      <c r="GFM14" s="110"/>
      <c r="GFN14" s="110"/>
      <c r="GFO14" s="110"/>
      <c r="GFP14" s="110"/>
      <c r="GFQ14" s="110"/>
      <c r="GFR14" s="110"/>
      <c r="GFS14" s="110"/>
      <c r="GFT14" s="110"/>
      <c r="GFU14" s="110"/>
      <c r="GFV14" s="110"/>
      <c r="GFW14" s="110"/>
      <c r="GFX14" s="110"/>
      <c r="GFY14" s="110"/>
      <c r="GFZ14" s="110"/>
      <c r="GGA14" s="110"/>
      <c r="GGB14" s="110"/>
      <c r="GGC14" s="110"/>
      <c r="GGD14" s="110"/>
      <c r="GGE14" s="110"/>
      <c r="GGF14" s="110"/>
      <c r="GGG14" s="110"/>
      <c r="GGH14" s="110"/>
      <c r="GGI14" s="110"/>
      <c r="GGJ14" s="110"/>
      <c r="GGK14" s="110"/>
      <c r="GGL14" s="110"/>
      <c r="GGM14" s="110"/>
      <c r="GGN14" s="110"/>
      <c r="GGO14" s="110"/>
      <c r="GGP14" s="110"/>
      <c r="GGQ14" s="110"/>
      <c r="GGR14" s="110"/>
      <c r="GGS14" s="110"/>
      <c r="GGT14" s="110"/>
      <c r="GGU14" s="110"/>
      <c r="GGV14" s="110"/>
      <c r="GGW14" s="110"/>
      <c r="GGX14" s="110"/>
      <c r="GGY14" s="110"/>
      <c r="GGZ14" s="110"/>
      <c r="GHA14" s="110"/>
      <c r="GHB14" s="110"/>
      <c r="GHC14" s="110"/>
      <c r="GHD14" s="110"/>
      <c r="GHE14" s="110"/>
      <c r="GHF14" s="110"/>
      <c r="GHG14" s="110"/>
      <c r="GHH14" s="110"/>
      <c r="GHI14" s="110"/>
      <c r="GHJ14" s="110"/>
      <c r="GHK14" s="110"/>
      <c r="GHL14" s="110"/>
      <c r="GHM14" s="110"/>
      <c r="GHN14" s="110"/>
      <c r="GHO14" s="110"/>
      <c r="GHP14" s="110"/>
      <c r="GHQ14" s="110"/>
      <c r="GHR14" s="110"/>
      <c r="GHS14" s="110"/>
      <c r="GHT14" s="110"/>
      <c r="GHU14" s="110"/>
      <c r="GHV14" s="110"/>
      <c r="GHW14" s="110"/>
      <c r="GHX14" s="110"/>
      <c r="GHY14" s="110"/>
      <c r="GHZ14" s="110"/>
      <c r="GIA14" s="110"/>
      <c r="GIB14" s="110"/>
      <c r="GIC14" s="110"/>
      <c r="GID14" s="110"/>
      <c r="GIE14" s="110"/>
      <c r="GIF14" s="110"/>
      <c r="GIG14" s="110"/>
      <c r="GIH14" s="110"/>
      <c r="GII14" s="110"/>
      <c r="GIJ14" s="110"/>
      <c r="GIK14" s="110"/>
      <c r="GIL14" s="110"/>
      <c r="GIM14" s="110"/>
      <c r="GIN14" s="110"/>
      <c r="GIO14" s="110"/>
      <c r="GIP14" s="110"/>
      <c r="GIQ14" s="110"/>
      <c r="GIR14" s="110"/>
      <c r="GIS14" s="110"/>
      <c r="GIT14" s="110"/>
      <c r="GIU14" s="110"/>
      <c r="GIV14" s="110"/>
      <c r="GIW14" s="110"/>
      <c r="GIX14" s="110"/>
      <c r="GIY14" s="110"/>
      <c r="GIZ14" s="110"/>
      <c r="GJA14" s="110"/>
      <c r="GJB14" s="110"/>
      <c r="GJC14" s="110"/>
      <c r="GJD14" s="110"/>
      <c r="GJE14" s="110"/>
      <c r="GJF14" s="110"/>
      <c r="GJG14" s="110"/>
      <c r="GJH14" s="110"/>
      <c r="GJI14" s="110"/>
      <c r="GJJ14" s="110"/>
      <c r="GJK14" s="110"/>
      <c r="GJL14" s="110"/>
      <c r="GJM14" s="110"/>
      <c r="GJN14" s="110"/>
      <c r="GJO14" s="110"/>
      <c r="GJP14" s="110"/>
      <c r="GJQ14" s="110"/>
      <c r="GJR14" s="110"/>
      <c r="GJS14" s="110"/>
      <c r="GJT14" s="110"/>
      <c r="GJU14" s="110"/>
      <c r="GJV14" s="110"/>
      <c r="GJW14" s="110"/>
      <c r="GJX14" s="110"/>
      <c r="GJY14" s="110"/>
      <c r="GJZ14" s="110"/>
      <c r="GKA14" s="110"/>
      <c r="GKB14" s="110"/>
      <c r="GKC14" s="110"/>
      <c r="GKD14" s="110"/>
      <c r="GKE14" s="110"/>
      <c r="GKF14" s="110"/>
      <c r="GKG14" s="110"/>
      <c r="GKH14" s="110"/>
      <c r="GKI14" s="110"/>
      <c r="GKJ14" s="110"/>
      <c r="GKK14" s="110"/>
      <c r="GKL14" s="110"/>
      <c r="GKM14" s="110"/>
      <c r="GKN14" s="110"/>
      <c r="GKO14" s="110"/>
      <c r="GKP14" s="110"/>
      <c r="GKQ14" s="110"/>
      <c r="GKR14" s="110"/>
      <c r="GKS14" s="110"/>
      <c r="GKT14" s="110"/>
      <c r="GKU14" s="110"/>
      <c r="GKV14" s="110"/>
      <c r="GKW14" s="110"/>
      <c r="GKX14" s="110"/>
      <c r="GKY14" s="110"/>
      <c r="GKZ14" s="110"/>
      <c r="GLA14" s="110"/>
      <c r="GLB14" s="110"/>
      <c r="GLC14" s="110"/>
      <c r="GLD14" s="110"/>
      <c r="GLE14" s="110"/>
      <c r="GLF14" s="110"/>
      <c r="GLG14" s="110"/>
      <c r="GLH14" s="110"/>
      <c r="GLI14" s="110"/>
      <c r="GLJ14" s="110"/>
      <c r="GLK14" s="110"/>
      <c r="GLL14" s="110"/>
      <c r="GLM14" s="110"/>
      <c r="GLN14" s="110"/>
      <c r="GLO14" s="110"/>
      <c r="GLP14" s="110"/>
      <c r="GLQ14" s="110"/>
      <c r="GLR14" s="110"/>
      <c r="GLS14" s="110"/>
      <c r="GLT14" s="110"/>
      <c r="GLU14" s="110"/>
      <c r="GLV14" s="110"/>
      <c r="GLW14" s="110"/>
      <c r="GLX14" s="110"/>
      <c r="GLY14" s="110"/>
      <c r="GLZ14" s="110"/>
      <c r="GMA14" s="110"/>
      <c r="GMB14" s="110"/>
      <c r="GMC14" s="110"/>
      <c r="GMD14" s="110"/>
      <c r="GME14" s="110"/>
      <c r="GMF14" s="110"/>
      <c r="GMG14" s="110"/>
      <c r="GMH14" s="110"/>
      <c r="GMI14" s="110"/>
      <c r="GMJ14" s="110"/>
      <c r="GMK14" s="110"/>
      <c r="GML14" s="110"/>
      <c r="GMM14" s="110"/>
      <c r="GMN14" s="110"/>
      <c r="GMO14" s="110"/>
      <c r="GMP14" s="110"/>
      <c r="GMQ14" s="110"/>
      <c r="GMR14" s="110"/>
      <c r="GMS14" s="110"/>
      <c r="GMT14" s="110"/>
      <c r="GMU14" s="110"/>
      <c r="GMV14" s="110"/>
      <c r="GMW14" s="110"/>
      <c r="GMX14" s="110"/>
      <c r="GMY14" s="110"/>
      <c r="GMZ14" s="110"/>
      <c r="GNA14" s="110"/>
      <c r="GNB14" s="110"/>
      <c r="GNC14" s="110"/>
      <c r="GND14" s="110"/>
      <c r="GNE14" s="110"/>
      <c r="GNF14" s="110"/>
      <c r="GNG14" s="110"/>
      <c r="GNH14" s="110"/>
      <c r="GNI14" s="110"/>
      <c r="GNJ14" s="110"/>
      <c r="GNK14" s="110"/>
      <c r="GNL14" s="110"/>
      <c r="GNM14" s="110"/>
      <c r="GNN14" s="110"/>
      <c r="GNO14" s="110"/>
      <c r="GNP14" s="110"/>
      <c r="GNQ14" s="110"/>
      <c r="GNR14" s="110"/>
      <c r="GNS14" s="110"/>
      <c r="GNT14" s="110"/>
      <c r="GNU14" s="110"/>
      <c r="GNV14" s="110"/>
      <c r="GNW14" s="110"/>
      <c r="GNX14" s="110"/>
      <c r="GNY14" s="110"/>
      <c r="GNZ14" s="110"/>
      <c r="GOA14" s="110"/>
      <c r="GOB14" s="110"/>
      <c r="GOC14" s="110"/>
      <c r="GOD14" s="110"/>
      <c r="GOE14" s="110"/>
      <c r="GOF14" s="110"/>
      <c r="GOG14" s="110"/>
      <c r="GOH14" s="110"/>
      <c r="GOI14" s="110"/>
      <c r="GOJ14" s="110"/>
      <c r="GOK14" s="110"/>
      <c r="GOL14" s="110"/>
      <c r="GOM14" s="110"/>
      <c r="GON14" s="110"/>
      <c r="GOO14" s="110"/>
      <c r="GOP14" s="110"/>
      <c r="GOQ14" s="110"/>
      <c r="GOR14" s="110"/>
      <c r="GOS14" s="110"/>
      <c r="GOT14" s="110"/>
      <c r="GOU14" s="110"/>
      <c r="GOV14" s="110"/>
      <c r="GOW14" s="110"/>
      <c r="GOX14" s="110"/>
      <c r="GOY14" s="110"/>
      <c r="GOZ14" s="110"/>
      <c r="GPA14" s="110"/>
      <c r="GPB14" s="110"/>
      <c r="GPC14" s="110"/>
      <c r="GPD14" s="110"/>
      <c r="GPE14" s="110"/>
      <c r="GPF14" s="110"/>
      <c r="GPG14" s="110"/>
      <c r="GPH14" s="110"/>
      <c r="GPI14" s="110"/>
      <c r="GPJ14" s="110"/>
      <c r="GPK14" s="110"/>
      <c r="GPL14" s="110"/>
      <c r="GPM14" s="110"/>
      <c r="GPN14" s="110"/>
      <c r="GPO14" s="110"/>
      <c r="GPP14" s="110"/>
      <c r="GPQ14" s="110"/>
      <c r="GPR14" s="110"/>
      <c r="GPS14" s="110"/>
      <c r="GPT14" s="110"/>
      <c r="GPU14" s="110"/>
      <c r="GPV14" s="110"/>
      <c r="GPW14" s="110"/>
      <c r="GPX14" s="110"/>
      <c r="GPY14" s="110"/>
      <c r="GPZ14" s="110"/>
      <c r="GQA14" s="110"/>
      <c r="GQB14" s="110"/>
      <c r="GQC14" s="110"/>
      <c r="GQD14" s="110"/>
      <c r="GQE14" s="110"/>
      <c r="GQF14" s="110"/>
      <c r="GQG14" s="110"/>
      <c r="GQH14" s="110"/>
      <c r="GQI14" s="110"/>
      <c r="GQJ14" s="110"/>
      <c r="GQK14" s="110"/>
      <c r="GQL14" s="110"/>
      <c r="GQM14" s="110"/>
      <c r="GQN14" s="110"/>
      <c r="GQO14" s="110"/>
      <c r="GQP14" s="110"/>
      <c r="GQQ14" s="110"/>
      <c r="GQR14" s="110"/>
      <c r="GQS14" s="110"/>
      <c r="GQT14" s="110"/>
      <c r="GQU14" s="110"/>
      <c r="GQV14" s="110"/>
      <c r="GQW14" s="110"/>
      <c r="GQX14" s="110"/>
      <c r="GQY14" s="110"/>
      <c r="GQZ14" s="110"/>
      <c r="GRA14" s="110"/>
      <c r="GRB14" s="110"/>
      <c r="GRC14" s="110"/>
      <c r="GRD14" s="110"/>
      <c r="GRE14" s="110"/>
      <c r="GRF14" s="110"/>
      <c r="GRG14" s="110"/>
      <c r="GRH14" s="110"/>
      <c r="GRI14" s="110"/>
      <c r="GRJ14" s="110"/>
      <c r="GRK14" s="110"/>
      <c r="GRL14" s="110"/>
      <c r="GRM14" s="110"/>
      <c r="GRN14" s="110"/>
      <c r="GRO14" s="110"/>
      <c r="GRP14" s="110"/>
      <c r="GRQ14" s="110"/>
      <c r="GRR14" s="110"/>
      <c r="GRS14" s="110"/>
      <c r="GRT14" s="110"/>
      <c r="GRU14" s="110"/>
      <c r="GRV14" s="110"/>
      <c r="GRW14" s="110"/>
      <c r="GRX14" s="110"/>
      <c r="GRY14" s="110"/>
      <c r="GRZ14" s="110"/>
      <c r="GSA14" s="110"/>
      <c r="GSB14" s="110"/>
      <c r="GSC14" s="110"/>
      <c r="GSD14" s="110"/>
      <c r="GSE14" s="110"/>
      <c r="GSF14" s="110"/>
      <c r="GSG14" s="110"/>
      <c r="GSH14" s="110"/>
      <c r="GSI14" s="110"/>
      <c r="GSJ14" s="110"/>
      <c r="GSK14" s="110"/>
      <c r="GSL14" s="110"/>
      <c r="GSM14" s="110"/>
      <c r="GSN14" s="110"/>
      <c r="GSO14" s="110"/>
      <c r="GSP14" s="110"/>
      <c r="GSQ14" s="110"/>
      <c r="GSR14" s="110"/>
      <c r="GSS14" s="110"/>
      <c r="GST14" s="110"/>
      <c r="GSU14" s="110"/>
      <c r="GSV14" s="110"/>
      <c r="GSW14" s="110"/>
      <c r="GSX14" s="110"/>
      <c r="GSY14" s="110"/>
      <c r="GSZ14" s="110"/>
      <c r="GTA14" s="110"/>
      <c r="GTB14" s="110"/>
      <c r="GTC14" s="110"/>
      <c r="GTD14" s="110"/>
      <c r="GTE14" s="110"/>
      <c r="GTF14" s="110"/>
      <c r="GTG14" s="110"/>
      <c r="GTH14" s="110"/>
      <c r="GTI14" s="110"/>
      <c r="GTJ14" s="110"/>
      <c r="GTK14" s="110"/>
      <c r="GTL14" s="110"/>
      <c r="GTM14" s="110"/>
      <c r="GTN14" s="110"/>
      <c r="GTO14" s="110"/>
      <c r="GTP14" s="110"/>
      <c r="GTQ14" s="110"/>
      <c r="GTR14" s="110"/>
      <c r="GTS14" s="110"/>
      <c r="GTT14" s="110"/>
      <c r="GTU14" s="110"/>
      <c r="GTV14" s="110"/>
      <c r="GTW14" s="110"/>
      <c r="GTX14" s="110"/>
      <c r="GTY14" s="110"/>
      <c r="GTZ14" s="110"/>
      <c r="GUA14" s="110"/>
      <c r="GUB14" s="110"/>
      <c r="GUC14" s="110"/>
      <c r="GUD14" s="110"/>
      <c r="GUE14" s="110"/>
      <c r="GUF14" s="110"/>
      <c r="GUG14" s="110"/>
      <c r="GUH14" s="110"/>
      <c r="GUI14" s="110"/>
      <c r="GUJ14" s="110"/>
      <c r="GUK14" s="110"/>
      <c r="GUL14" s="110"/>
      <c r="GUM14" s="110"/>
      <c r="GUN14" s="110"/>
      <c r="GUO14" s="110"/>
      <c r="GUP14" s="110"/>
      <c r="GUQ14" s="110"/>
      <c r="GUR14" s="110"/>
      <c r="GUS14" s="110"/>
      <c r="GUT14" s="110"/>
      <c r="GUU14" s="110"/>
      <c r="GUV14" s="110"/>
      <c r="GUW14" s="110"/>
      <c r="GUX14" s="110"/>
      <c r="GUY14" s="110"/>
      <c r="GUZ14" s="110"/>
      <c r="GVA14" s="110"/>
      <c r="GVB14" s="110"/>
      <c r="GVC14" s="110"/>
      <c r="GVD14" s="110"/>
      <c r="GVE14" s="110"/>
      <c r="GVF14" s="110"/>
      <c r="GVG14" s="110"/>
      <c r="GVH14" s="110"/>
      <c r="GVI14" s="110"/>
      <c r="GVJ14" s="110"/>
      <c r="GVK14" s="110"/>
      <c r="GVL14" s="110"/>
      <c r="GVM14" s="110"/>
      <c r="GVN14" s="110"/>
      <c r="GVO14" s="110"/>
      <c r="GVP14" s="110"/>
      <c r="GVQ14" s="110"/>
      <c r="GVR14" s="110"/>
      <c r="GVS14" s="110"/>
      <c r="GVT14" s="110"/>
      <c r="GVU14" s="110"/>
      <c r="GVV14" s="110"/>
      <c r="GVW14" s="110"/>
      <c r="GVX14" s="110"/>
      <c r="GVY14" s="110"/>
      <c r="GVZ14" s="110"/>
      <c r="GWA14" s="110"/>
      <c r="GWB14" s="110"/>
      <c r="GWC14" s="110"/>
      <c r="GWD14" s="110"/>
      <c r="GWE14" s="110"/>
      <c r="GWF14" s="110"/>
      <c r="GWG14" s="110"/>
      <c r="GWH14" s="110"/>
      <c r="GWI14" s="110"/>
      <c r="GWJ14" s="110"/>
      <c r="GWK14" s="110"/>
      <c r="GWL14" s="110"/>
      <c r="GWM14" s="110"/>
      <c r="GWN14" s="110"/>
      <c r="GWO14" s="110"/>
      <c r="GWP14" s="110"/>
      <c r="GWQ14" s="110"/>
      <c r="GWR14" s="110"/>
      <c r="GWS14" s="110"/>
      <c r="GWT14" s="110"/>
      <c r="GWU14" s="110"/>
      <c r="GWV14" s="110"/>
      <c r="GWW14" s="110"/>
      <c r="GWX14" s="110"/>
      <c r="GWY14" s="110"/>
      <c r="GWZ14" s="110"/>
      <c r="GXA14" s="110"/>
      <c r="GXB14" s="110"/>
      <c r="GXC14" s="110"/>
      <c r="GXD14" s="110"/>
      <c r="GXE14" s="110"/>
      <c r="GXF14" s="110"/>
      <c r="GXG14" s="110"/>
      <c r="GXH14" s="110"/>
      <c r="GXI14" s="110"/>
      <c r="GXJ14" s="110"/>
      <c r="GXK14" s="110"/>
      <c r="GXL14" s="110"/>
      <c r="GXM14" s="110"/>
      <c r="GXN14" s="110"/>
      <c r="GXO14" s="110"/>
      <c r="GXP14" s="110"/>
      <c r="GXQ14" s="110"/>
      <c r="GXR14" s="110"/>
      <c r="GXS14" s="110"/>
      <c r="GXT14" s="110"/>
      <c r="GXU14" s="110"/>
      <c r="GXV14" s="110"/>
      <c r="GXW14" s="110"/>
      <c r="GXX14" s="110"/>
      <c r="GXY14" s="110"/>
      <c r="GXZ14" s="110"/>
      <c r="GYA14" s="110"/>
      <c r="GYB14" s="110"/>
      <c r="GYC14" s="110"/>
      <c r="GYD14" s="110"/>
      <c r="GYE14" s="110"/>
      <c r="GYF14" s="110"/>
      <c r="GYG14" s="110"/>
      <c r="GYH14" s="110"/>
      <c r="GYI14" s="110"/>
      <c r="GYJ14" s="110"/>
      <c r="GYK14" s="110"/>
      <c r="GYL14" s="110"/>
      <c r="GYM14" s="110"/>
      <c r="GYN14" s="110"/>
      <c r="GYO14" s="110"/>
      <c r="GYP14" s="110"/>
      <c r="GYQ14" s="110"/>
      <c r="GYR14" s="110"/>
      <c r="GYS14" s="110"/>
      <c r="GYT14" s="110"/>
      <c r="GYU14" s="110"/>
      <c r="GYV14" s="110"/>
      <c r="GYW14" s="110"/>
      <c r="GYX14" s="110"/>
      <c r="GYY14" s="110"/>
      <c r="GYZ14" s="110"/>
      <c r="GZA14" s="110"/>
      <c r="GZB14" s="110"/>
      <c r="GZC14" s="110"/>
      <c r="GZD14" s="110"/>
      <c r="GZE14" s="110"/>
      <c r="GZF14" s="110"/>
      <c r="GZG14" s="110"/>
      <c r="GZH14" s="110"/>
      <c r="GZI14" s="110"/>
      <c r="GZJ14" s="110"/>
      <c r="GZK14" s="110"/>
      <c r="GZL14" s="110"/>
      <c r="GZM14" s="110"/>
      <c r="GZN14" s="110"/>
      <c r="GZO14" s="110"/>
      <c r="GZP14" s="110"/>
      <c r="GZQ14" s="110"/>
      <c r="GZR14" s="110"/>
      <c r="GZS14" s="110"/>
      <c r="GZT14" s="110"/>
      <c r="GZU14" s="110"/>
      <c r="GZV14" s="110"/>
      <c r="GZW14" s="110"/>
      <c r="GZX14" s="110"/>
      <c r="GZY14" s="110"/>
      <c r="GZZ14" s="110"/>
      <c r="HAA14" s="110"/>
      <c r="HAB14" s="110"/>
      <c r="HAC14" s="110"/>
      <c r="HAD14" s="110"/>
      <c r="HAE14" s="110"/>
      <c r="HAF14" s="110"/>
      <c r="HAG14" s="110"/>
      <c r="HAH14" s="110"/>
      <c r="HAI14" s="110"/>
      <c r="HAJ14" s="110"/>
      <c r="HAK14" s="110"/>
      <c r="HAL14" s="110"/>
      <c r="HAM14" s="110"/>
      <c r="HAN14" s="110"/>
      <c r="HAO14" s="110"/>
      <c r="HAP14" s="110"/>
      <c r="HAQ14" s="110"/>
      <c r="HAR14" s="110"/>
      <c r="HAS14" s="110"/>
      <c r="HAT14" s="110"/>
      <c r="HAU14" s="110"/>
      <c r="HAV14" s="110"/>
      <c r="HAW14" s="110"/>
      <c r="HAX14" s="110"/>
      <c r="HAY14" s="110"/>
      <c r="HAZ14" s="110"/>
      <c r="HBA14" s="110"/>
      <c r="HBB14" s="110"/>
      <c r="HBC14" s="110"/>
      <c r="HBD14" s="110"/>
      <c r="HBE14" s="110"/>
      <c r="HBF14" s="110"/>
      <c r="HBG14" s="110"/>
      <c r="HBH14" s="110"/>
      <c r="HBI14" s="110"/>
      <c r="HBJ14" s="110"/>
      <c r="HBK14" s="110"/>
      <c r="HBL14" s="110"/>
      <c r="HBM14" s="110"/>
      <c r="HBN14" s="110"/>
      <c r="HBO14" s="110"/>
      <c r="HBP14" s="110"/>
      <c r="HBQ14" s="110"/>
      <c r="HBR14" s="110"/>
      <c r="HBS14" s="110"/>
      <c r="HBT14" s="110"/>
      <c r="HBU14" s="110"/>
      <c r="HBV14" s="110"/>
      <c r="HBW14" s="110"/>
      <c r="HBX14" s="110"/>
      <c r="HBY14" s="110"/>
      <c r="HBZ14" s="110"/>
      <c r="HCA14" s="110"/>
      <c r="HCB14" s="110"/>
      <c r="HCC14" s="110"/>
      <c r="HCD14" s="110"/>
      <c r="HCE14" s="110"/>
      <c r="HCF14" s="110"/>
      <c r="HCG14" s="110"/>
      <c r="HCH14" s="110"/>
      <c r="HCI14" s="110"/>
      <c r="HCJ14" s="110"/>
      <c r="HCK14" s="110"/>
      <c r="HCL14" s="110"/>
      <c r="HCM14" s="110"/>
      <c r="HCN14" s="110"/>
      <c r="HCO14" s="110"/>
      <c r="HCP14" s="110"/>
      <c r="HCQ14" s="110"/>
      <c r="HCR14" s="110"/>
      <c r="HCS14" s="110"/>
      <c r="HCT14" s="110"/>
      <c r="HCU14" s="110"/>
      <c r="HCV14" s="110"/>
      <c r="HCW14" s="110"/>
      <c r="HCX14" s="110"/>
      <c r="HCY14" s="110"/>
      <c r="HCZ14" s="110"/>
      <c r="HDA14" s="110"/>
      <c r="HDB14" s="110"/>
      <c r="HDC14" s="110"/>
      <c r="HDD14" s="110"/>
      <c r="HDE14" s="110"/>
      <c r="HDF14" s="110"/>
      <c r="HDG14" s="110"/>
      <c r="HDH14" s="110"/>
      <c r="HDI14" s="110"/>
      <c r="HDJ14" s="110"/>
      <c r="HDK14" s="110"/>
      <c r="HDL14" s="110"/>
      <c r="HDM14" s="110"/>
      <c r="HDN14" s="110"/>
      <c r="HDO14" s="110"/>
      <c r="HDP14" s="110"/>
      <c r="HDQ14" s="110"/>
      <c r="HDR14" s="110"/>
      <c r="HDS14" s="110"/>
      <c r="HDT14" s="110"/>
      <c r="HDU14" s="110"/>
      <c r="HDV14" s="110"/>
      <c r="HDW14" s="110"/>
      <c r="HDX14" s="110"/>
      <c r="HDY14" s="110"/>
      <c r="HDZ14" s="110"/>
      <c r="HEA14" s="110"/>
      <c r="HEB14" s="110"/>
      <c r="HEC14" s="110"/>
      <c r="HED14" s="110"/>
      <c r="HEE14" s="110"/>
      <c r="HEF14" s="110"/>
      <c r="HEG14" s="110"/>
      <c r="HEH14" s="110"/>
      <c r="HEI14" s="110"/>
      <c r="HEJ14" s="110"/>
      <c r="HEK14" s="110"/>
      <c r="HEL14" s="110"/>
      <c r="HEM14" s="110"/>
      <c r="HEN14" s="110"/>
      <c r="HEO14" s="110"/>
      <c r="HEP14" s="110"/>
      <c r="HEQ14" s="110"/>
      <c r="HER14" s="110"/>
      <c r="HES14" s="110"/>
      <c r="HET14" s="110"/>
      <c r="HEU14" s="110"/>
      <c r="HEV14" s="110"/>
      <c r="HEW14" s="110"/>
      <c r="HEX14" s="110"/>
      <c r="HEY14" s="110"/>
      <c r="HEZ14" s="110"/>
      <c r="HFA14" s="110"/>
      <c r="HFB14" s="110"/>
      <c r="HFC14" s="110"/>
      <c r="HFD14" s="110"/>
      <c r="HFE14" s="110"/>
      <c r="HFF14" s="110"/>
      <c r="HFG14" s="110"/>
      <c r="HFH14" s="110"/>
      <c r="HFI14" s="110"/>
      <c r="HFJ14" s="110"/>
      <c r="HFK14" s="110"/>
      <c r="HFL14" s="110"/>
      <c r="HFM14" s="110"/>
      <c r="HFN14" s="110"/>
      <c r="HFO14" s="110"/>
      <c r="HFP14" s="110"/>
      <c r="HFQ14" s="110"/>
      <c r="HFR14" s="110"/>
      <c r="HFS14" s="110"/>
      <c r="HFT14" s="110"/>
      <c r="HFU14" s="110"/>
      <c r="HFV14" s="110"/>
      <c r="HFW14" s="110"/>
      <c r="HFX14" s="110"/>
      <c r="HFY14" s="110"/>
      <c r="HFZ14" s="110"/>
      <c r="HGA14" s="110"/>
      <c r="HGB14" s="110"/>
      <c r="HGC14" s="110"/>
      <c r="HGD14" s="110"/>
      <c r="HGE14" s="110"/>
      <c r="HGF14" s="110"/>
      <c r="HGG14" s="110"/>
      <c r="HGH14" s="110"/>
      <c r="HGI14" s="110"/>
      <c r="HGJ14" s="110"/>
      <c r="HGK14" s="110"/>
      <c r="HGL14" s="110"/>
      <c r="HGM14" s="110"/>
      <c r="HGN14" s="110"/>
      <c r="HGO14" s="110"/>
      <c r="HGP14" s="110"/>
      <c r="HGQ14" s="110"/>
      <c r="HGR14" s="110"/>
      <c r="HGS14" s="110"/>
      <c r="HGT14" s="110"/>
      <c r="HGU14" s="110"/>
      <c r="HGV14" s="110"/>
      <c r="HGW14" s="110"/>
      <c r="HGX14" s="110"/>
      <c r="HGY14" s="110"/>
      <c r="HGZ14" s="110"/>
      <c r="HHA14" s="110"/>
      <c r="HHB14" s="110"/>
      <c r="HHC14" s="110"/>
      <c r="HHD14" s="110"/>
      <c r="HHE14" s="110"/>
      <c r="HHF14" s="110"/>
      <c r="HHG14" s="110"/>
      <c r="HHH14" s="110"/>
      <c r="HHI14" s="110"/>
      <c r="HHJ14" s="110"/>
      <c r="HHK14" s="110"/>
      <c r="HHL14" s="110"/>
      <c r="HHM14" s="110"/>
      <c r="HHN14" s="110"/>
      <c r="HHO14" s="110"/>
      <c r="HHP14" s="110"/>
      <c r="HHQ14" s="110"/>
      <c r="HHR14" s="110"/>
      <c r="HHS14" s="110"/>
      <c r="HHT14" s="110"/>
      <c r="HHU14" s="110"/>
      <c r="HHV14" s="110"/>
      <c r="HHW14" s="110"/>
      <c r="HHX14" s="110"/>
      <c r="HHY14" s="110"/>
      <c r="HHZ14" s="110"/>
      <c r="HIA14" s="110"/>
      <c r="HIB14" s="110"/>
      <c r="HIC14" s="110"/>
      <c r="HID14" s="110"/>
      <c r="HIE14" s="110"/>
      <c r="HIF14" s="110"/>
      <c r="HIG14" s="110"/>
      <c r="HIH14" s="110"/>
      <c r="HII14" s="110"/>
      <c r="HIJ14" s="110"/>
      <c r="HIK14" s="110"/>
      <c r="HIL14" s="110"/>
      <c r="HIM14" s="110"/>
      <c r="HIN14" s="110"/>
      <c r="HIO14" s="110"/>
      <c r="HIP14" s="110"/>
      <c r="HIQ14" s="110"/>
      <c r="HIR14" s="110"/>
      <c r="HIS14" s="110"/>
      <c r="HIT14" s="110"/>
      <c r="HIU14" s="110"/>
      <c r="HIV14" s="110"/>
      <c r="HIW14" s="110"/>
      <c r="HIX14" s="110"/>
      <c r="HIY14" s="110"/>
      <c r="HIZ14" s="110"/>
      <c r="HJA14" s="110"/>
      <c r="HJB14" s="110"/>
      <c r="HJC14" s="110"/>
      <c r="HJD14" s="110"/>
      <c r="HJE14" s="110"/>
      <c r="HJF14" s="110"/>
      <c r="HJG14" s="110"/>
      <c r="HJH14" s="110"/>
      <c r="HJI14" s="110"/>
      <c r="HJJ14" s="110"/>
      <c r="HJK14" s="110"/>
      <c r="HJL14" s="110"/>
      <c r="HJM14" s="110"/>
      <c r="HJN14" s="110"/>
      <c r="HJO14" s="110"/>
      <c r="HJP14" s="110"/>
      <c r="HJQ14" s="110"/>
      <c r="HJR14" s="110"/>
      <c r="HJS14" s="110"/>
      <c r="HJT14" s="110"/>
      <c r="HJU14" s="110"/>
      <c r="HJV14" s="110"/>
      <c r="HJW14" s="110"/>
      <c r="HJX14" s="110"/>
      <c r="HJY14" s="110"/>
      <c r="HJZ14" s="110"/>
      <c r="HKA14" s="110"/>
      <c r="HKB14" s="110"/>
      <c r="HKC14" s="110"/>
      <c r="HKD14" s="110"/>
      <c r="HKE14" s="110"/>
      <c r="HKF14" s="110"/>
      <c r="HKG14" s="110"/>
      <c r="HKH14" s="110"/>
      <c r="HKI14" s="110"/>
      <c r="HKJ14" s="110"/>
      <c r="HKK14" s="110"/>
      <c r="HKL14" s="110"/>
      <c r="HKM14" s="110"/>
      <c r="HKN14" s="110"/>
      <c r="HKO14" s="110"/>
      <c r="HKP14" s="110"/>
      <c r="HKQ14" s="110"/>
      <c r="HKR14" s="110"/>
      <c r="HKS14" s="110"/>
      <c r="HKT14" s="110"/>
      <c r="HKU14" s="110"/>
      <c r="HKV14" s="110"/>
      <c r="HKW14" s="110"/>
      <c r="HKX14" s="110"/>
      <c r="HKY14" s="110"/>
      <c r="HKZ14" s="110"/>
      <c r="HLA14" s="110"/>
      <c r="HLB14" s="110"/>
      <c r="HLC14" s="110"/>
      <c r="HLD14" s="110"/>
      <c r="HLE14" s="110"/>
      <c r="HLF14" s="110"/>
      <c r="HLG14" s="110"/>
      <c r="HLH14" s="110"/>
      <c r="HLI14" s="110"/>
      <c r="HLJ14" s="110"/>
      <c r="HLK14" s="110"/>
      <c r="HLL14" s="110"/>
      <c r="HLM14" s="110"/>
      <c r="HLN14" s="110"/>
      <c r="HLO14" s="110"/>
      <c r="HLP14" s="110"/>
      <c r="HLQ14" s="110"/>
      <c r="HLR14" s="110"/>
      <c r="HLS14" s="110"/>
      <c r="HLT14" s="110"/>
      <c r="HLU14" s="110"/>
      <c r="HLV14" s="110"/>
      <c r="HLW14" s="110"/>
      <c r="HLX14" s="110"/>
      <c r="HLY14" s="110"/>
      <c r="HLZ14" s="110"/>
      <c r="HMA14" s="110"/>
      <c r="HMB14" s="110"/>
      <c r="HMC14" s="110"/>
      <c r="HMD14" s="110"/>
      <c r="HME14" s="110"/>
      <c r="HMF14" s="110"/>
      <c r="HMG14" s="110"/>
      <c r="HMH14" s="110"/>
      <c r="HMI14" s="110"/>
      <c r="HMJ14" s="110"/>
      <c r="HMK14" s="110"/>
      <c r="HML14" s="110"/>
      <c r="HMM14" s="110"/>
      <c r="HMN14" s="110"/>
      <c r="HMO14" s="110"/>
      <c r="HMP14" s="110"/>
      <c r="HMQ14" s="110"/>
      <c r="HMR14" s="110"/>
      <c r="HMS14" s="110"/>
      <c r="HMT14" s="110"/>
      <c r="HMU14" s="110"/>
      <c r="HMV14" s="110"/>
      <c r="HMW14" s="110"/>
      <c r="HMX14" s="110"/>
      <c r="HMY14" s="110"/>
      <c r="HMZ14" s="110"/>
      <c r="HNA14" s="110"/>
      <c r="HNB14" s="110"/>
      <c r="HNC14" s="110"/>
      <c r="HND14" s="110"/>
      <c r="HNE14" s="110"/>
      <c r="HNF14" s="110"/>
      <c r="HNG14" s="110"/>
      <c r="HNH14" s="110"/>
      <c r="HNI14" s="110"/>
      <c r="HNJ14" s="110"/>
      <c r="HNK14" s="110"/>
      <c r="HNL14" s="110"/>
      <c r="HNM14" s="110"/>
      <c r="HNN14" s="110"/>
      <c r="HNO14" s="110"/>
      <c r="HNP14" s="110"/>
      <c r="HNQ14" s="110"/>
      <c r="HNR14" s="110"/>
      <c r="HNS14" s="110"/>
      <c r="HNT14" s="110"/>
      <c r="HNU14" s="110"/>
      <c r="HNV14" s="110"/>
      <c r="HNW14" s="110"/>
      <c r="HNX14" s="110"/>
      <c r="HNY14" s="110"/>
      <c r="HNZ14" s="110"/>
      <c r="HOA14" s="110"/>
      <c r="HOB14" s="110"/>
      <c r="HOC14" s="110"/>
      <c r="HOD14" s="110"/>
      <c r="HOE14" s="110"/>
      <c r="HOF14" s="110"/>
      <c r="HOG14" s="110"/>
      <c r="HOH14" s="110"/>
      <c r="HOI14" s="110"/>
      <c r="HOJ14" s="110"/>
      <c r="HOK14" s="110"/>
      <c r="HOL14" s="110"/>
      <c r="HOM14" s="110"/>
      <c r="HON14" s="110"/>
      <c r="HOO14" s="110"/>
      <c r="HOP14" s="110"/>
      <c r="HOQ14" s="110"/>
      <c r="HOR14" s="110"/>
      <c r="HOS14" s="110"/>
      <c r="HOT14" s="110"/>
      <c r="HOU14" s="110"/>
      <c r="HOV14" s="110"/>
      <c r="HOW14" s="110"/>
      <c r="HOX14" s="110"/>
      <c r="HOY14" s="110"/>
      <c r="HOZ14" s="110"/>
      <c r="HPA14" s="110"/>
      <c r="HPB14" s="110"/>
      <c r="HPC14" s="110"/>
      <c r="HPD14" s="110"/>
      <c r="HPE14" s="110"/>
      <c r="HPF14" s="110"/>
      <c r="HPG14" s="110"/>
      <c r="HPH14" s="110"/>
      <c r="HPI14" s="110"/>
      <c r="HPJ14" s="110"/>
      <c r="HPK14" s="110"/>
      <c r="HPL14" s="110"/>
      <c r="HPM14" s="110"/>
      <c r="HPN14" s="110"/>
      <c r="HPO14" s="110"/>
      <c r="HPP14" s="110"/>
      <c r="HPQ14" s="110"/>
      <c r="HPR14" s="110"/>
      <c r="HPS14" s="110"/>
      <c r="HPT14" s="110"/>
      <c r="HPU14" s="110"/>
      <c r="HPV14" s="110"/>
      <c r="HPW14" s="110"/>
      <c r="HPX14" s="110"/>
      <c r="HPY14" s="110"/>
      <c r="HPZ14" s="110"/>
      <c r="HQA14" s="110"/>
      <c r="HQB14" s="110"/>
      <c r="HQC14" s="110"/>
      <c r="HQD14" s="110"/>
      <c r="HQE14" s="110"/>
      <c r="HQF14" s="110"/>
      <c r="HQG14" s="110"/>
      <c r="HQH14" s="110"/>
      <c r="HQI14" s="110"/>
      <c r="HQJ14" s="110"/>
      <c r="HQK14" s="110"/>
      <c r="HQL14" s="110"/>
      <c r="HQM14" s="110"/>
      <c r="HQN14" s="110"/>
      <c r="HQO14" s="110"/>
      <c r="HQP14" s="110"/>
      <c r="HQQ14" s="110"/>
      <c r="HQR14" s="110"/>
      <c r="HQS14" s="110"/>
      <c r="HQT14" s="110"/>
      <c r="HQU14" s="110"/>
      <c r="HQV14" s="110"/>
      <c r="HQW14" s="110"/>
      <c r="HQX14" s="110"/>
      <c r="HQY14" s="110"/>
      <c r="HQZ14" s="110"/>
      <c r="HRA14" s="110"/>
      <c r="HRB14" s="110"/>
      <c r="HRC14" s="110"/>
      <c r="HRD14" s="110"/>
      <c r="HRE14" s="110"/>
      <c r="HRF14" s="110"/>
      <c r="HRG14" s="110"/>
      <c r="HRH14" s="110"/>
      <c r="HRI14" s="110"/>
      <c r="HRJ14" s="110"/>
      <c r="HRK14" s="110"/>
      <c r="HRL14" s="110"/>
      <c r="HRM14" s="110"/>
      <c r="HRN14" s="110"/>
      <c r="HRO14" s="110"/>
      <c r="HRP14" s="110"/>
      <c r="HRQ14" s="110"/>
      <c r="HRR14" s="110"/>
      <c r="HRS14" s="110"/>
      <c r="HRT14" s="110"/>
      <c r="HRU14" s="110"/>
      <c r="HRV14" s="110"/>
      <c r="HRW14" s="110"/>
      <c r="HRX14" s="110"/>
      <c r="HRY14" s="110"/>
      <c r="HRZ14" s="110"/>
      <c r="HSA14" s="110"/>
      <c r="HSB14" s="110"/>
      <c r="HSC14" s="110"/>
      <c r="HSD14" s="110"/>
      <c r="HSE14" s="110"/>
      <c r="HSF14" s="110"/>
      <c r="HSG14" s="110"/>
      <c r="HSH14" s="110"/>
      <c r="HSI14" s="110"/>
      <c r="HSJ14" s="110"/>
      <c r="HSK14" s="110"/>
      <c r="HSL14" s="110"/>
      <c r="HSM14" s="110"/>
      <c r="HSN14" s="110"/>
      <c r="HSO14" s="110"/>
      <c r="HSP14" s="110"/>
      <c r="HSQ14" s="110"/>
      <c r="HSR14" s="110"/>
      <c r="HSS14" s="110"/>
      <c r="HST14" s="110"/>
      <c r="HSU14" s="110"/>
      <c r="HSV14" s="110"/>
      <c r="HSW14" s="110"/>
      <c r="HSX14" s="110"/>
      <c r="HSY14" s="110"/>
      <c r="HSZ14" s="110"/>
      <c r="HTA14" s="110"/>
      <c r="HTB14" s="110"/>
      <c r="HTC14" s="110"/>
      <c r="HTD14" s="110"/>
      <c r="HTE14" s="110"/>
      <c r="HTF14" s="110"/>
      <c r="HTG14" s="110"/>
      <c r="HTH14" s="110"/>
      <c r="HTI14" s="110"/>
      <c r="HTJ14" s="110"/>
      <c r="HTK14" s="110"/>
      <c r="HTL14" s="110"/>
      <c r="HTM14" s="110"/>
      <c r="HTN14" s="110"/>
      <c r="HTO14" s="110"/>
      <c r="HTP14" s="110"/>
      <c r="HTQ14" s="110"/>
      <c r="HTR14" s="110"/>
      <c r="HTS14" s="110"/>
      <c r="HTT14" s="110"/>
      <c r="HTU14" s="110"/>
      <c r="HTV14" s="110"/>
      <c r="HTW14" s="110"/>
      <c r="HTX14" s="110"/>
      <c r="HTY14" s="110"/>
      <c r="HTZ14" s="110"/>
      <c r="HUA14" s="110"/>
      <c r="HUB14" s="110"/>
      <c r="HUC14" s="110"/>
      <c r="HUD14" s="110"/>
      <c r="HUE14" s="110"/>
      <c r="HUF14" s="110"/>
      <c r="HUG14" s="110"/>
      <c r="HUH14" s="110"/>
      <c r="HUI14" s="110"/>
      <c r="HUJ14" s="110"/>
      <c r="HUK14" s="110"/>
      <c r="HUL14" s="110"/>
      <c r="HUM14" s="110"/>
      <c r="HUN14" s="110"/>
      <c r="HUO14" s="110"/>
      <c r="HUP14" s="110"/>
      <c r="HUQ14" s="110"/>
      <c r="HUR14" s="110"/>
      <c r="HUS14" s="110"/>
      <c r="HUT14" s="110"/>
      <c r="HUU14" s="110"/>
      <c r="HUV14" s="110"/>
      <c r="HUW14" s="110"/>
      <c r="HUX14" s="110"/>
      <c r="HUY14" s="110"/>
      <c r="HUZ14" s="110"/>
      <c r="HVA14" s="110"/>
      <c r="HVB14" s="110"/>
      <c r="HVC14" s="110"/>
      <c r="HVD14" s="110"/>
      <c r="HVE14" s="110"/>
      <c r="HVF14" s="110"/>
      <c r="HVG14" s="110"/>
      <c r="HVH14" s="110"/>
      <c r="HVI14" s="110"/>
      <c r="HVJ14" s="110"/>
      <c r="HVK14" s="110"/>
      <c r="HVL14" s="110"/>
      <c r="HVM14" s="110"/>
      <c r="HVN14" s="110"/>
      <c r="HVO14" s="110"/>
      <c r="HVP14" s="110"/>
      <c r="HVQ14" s="110"/>
      <c r="HVR14" s="110"/>
      <c r="HVS14" s="110"/>
      <c r="HVT14" s="110"/>
      <c r="HVU14" s="110"/>
      <c r="HVV14" s="110"/>
      <c r="HVW14" s="110"/>
      <c r="HVX14" s="110"/>
      <c r="HVY14" s="110"/>
      <c r="HVZ14" s="110"/>
      <c r="HWA14" s="110"/>
      <c r="HWB14" s="110"/>
      <c r="HWC14" s="110"/>
      <c r="HWD14" s="110"/>
      <c r="HWE14" s="110"/>
      <c r="HWF14" s="110"/>
      <c r="HWG14" s="110"/>
      <c r="HWH14" s="110"/>
      <c r="HWI14" s="110"/>
      <c r="HWJ14" s="110"/>
      <c r="HWK14" s="110"/>
      <c r="HWL14" s="110"/>
      <c r="HWM14" s="110"/>
      <c r="HWN14" s="110"/>
      <c r="HWO14" s="110"/>
      <c r="HWP14" s="110"/>
      <c r="HWQ14" s="110"/>
      <c r="HWR14" s="110"/>
      <c r="HWS14" s="110"/>
      <c r="HWT14" s="110"/>
      <c r="HWU14" s="110"/>
      <c r="HWV14" s="110"/>
      <c r="HWW14" s="110"/>
      <c r="HWX14" s="110"/>
      <c r="HWY14" s="110"/>
      <c r="HWZ14" s="110"/>
      <c r="HXA14" s="110"/>
      <c r="HXB14" s="110"/>
      <c r="HXC14" s="110"/>
      <c r="HXD14" s="110"/>
      <c r="HXE14" s="110"/>
      <c r="HXF14" s="110"/>
      <c r="HXG14" s="110"/>
      <c r="HXH14" s="110"/>
      <c r="HXI14" s="110"/>
      <c r="HXJ14" s="110"/>
      <c r="HXK14" s="110"/>
      <c r="HXL14" s="110"/>
      <c r="HXM14" s="110"/>
      <c r="HXN14" s="110"/>
      <c r="HXO14" s="110"/>
      <c r="HXP14" s="110"/>
      <c r="HXQ14" s="110"/>
      <c r="HXR14" s="110"/>
      <c r="HXS14" s="110"/>
      <c r="HXT14" s="110"/>
      <c r="HXU14" s="110"/>
      <c r="HXV14" s="110"/>
      <c r="HXW14" s="110"/>
      <c r="HXX14" s="110"/>
      <c r="HXY14" s="110"/>
      <c r="HXZ14" s="110"/>
      <c r="HYA14" s="110"/>
      <c r="HYB14" s="110"/>
      <c r="HYC14" s="110"/>
      <c r="HYD14" s="110"/>
      <c r="HYE14" s="110"/>
      <c r="HYF14" s="110"/>
      <c r="HYG14" s="110"/>
      <c r="HYH14" s="110"/>
      <c r="HYI14" s="110"/>
      <c r="HYJ14" s="110"/>
      <c r="HYK14" s="110"/>
      <c r="HYL14" s="110"/>
      <c r="HYM14" s="110"/>
      <c r="HYN14" s="110"/>
      <c r="HYO14" s="110"/>
      <c r="HYP14" s="110"/>
      <c r="HYQ14" s="110"/>
      <c r="HYR14" s="110"/>
      <c r="HYS14" s="110"/>
      <c r="HYT14" s="110"/>
      <c r="HYU14" s="110"/>
      <c r="HYV14" s="110"/>
      <c r="HYW14" s="110"/>
      <c r="HYX14" s="110"/>
      <c r="HYY14" s="110"/>
      <c r="HYZ14" s="110"/>
      <c r="HZA14" s="110"/>
      <c r="HZB14" s="110"/>
      <c r="HZC14" s="110"/>
      <c r="HZD14" s="110"/>
      <c r="HZE14" s="110"/>
      <c r="HZF14" s="110"/>
      <c r="HZG14" s="110"/>
      <c r="HZH14" s="110"/>
      <c r="HZI14" s="110"/>
      <c r="HZJ14" s="110"/>
      <c r="HZK14" s="110"/>
      <c r="HZL14" s="110"/>
      <c r="HZM14" s="110"/>
      <c r="HZN14" s="110"/>
      <c r="HZO14" s="110"/>
      <c r="HZP14" s="110"/>
      <c r="HZQ14" s="110"/>
      <c r="HZR14" s="110"/>
      <c r="HZS14" s="110"/>
      <c r="HZT14" s="110"/>
      <c r="HZU14" s="110"/>
      <c r="HZV14" s="110"/>
      <c r="HZW14" s="110"/>
      <c r="HZX14" s="110"/>
      <c r="HZY14" s="110"/>
      <c r="HZZ14" s="110"/>
      <c r="IAA14" s="110"/>
      <c r="IAB14" s="110"/>
      <c r="IAC14" s="110"/>
      <c r="IAD14" s="110"/>
      <c r="IAE14" s="110"/>
      <c r="IAF14" s="110"/>
      <c r="IAG14" s="110"/>
      <c r="IAH14" s="110"/>
      <c r="IAI14" s="110"/>
      <c r="IAJ14" s="110"/>
      <c r="IAK14" s="110"/>
      <c r="IAL14" s="110"/>
      <c r="IAM14" s="110"/>
      <c r="IAN14" s="110"/>
      <c r="IAO14" s="110"/>
      <c r="IAP14" s="110"/>
      <c r="IAQ14" s="110"/>
      <c r="IAR14" s="110"/>
      <c r="IAS14" s="110"/>
      <c r="IAT14" s="110"/>
      <c r="IAU14" s="110"/>
      <c r="IAV14" s="110"/>
      <c r="IAW14" s="110"/>
      <c r="IAX14" s="110"/>
      <c r="IAY14" s="110"/>
      <c r="IAZ14" s="110"/>
      <c r="IBA14" s="110"/>
      <c r="IBB14" s="110"/>
      <c r="IBC14" s="110"/>
      <c r="IBD14" s="110"/>
      <c r="IBE14" s="110"/>
      <c r="IBF14" s="110"/>
      <c r="IBG14" s="110"/>
      <c r="IBH14" s="110"/>
      <c r="IBI14" s="110"/>
      <c r="IBJ14" s="110"/>
      <c r="IBK14" s="110"/>
      <c r="IBL14" s="110"/>
      <c r="IBM14" s="110"/>
      <c r="IBN14" s="110"/>
      <c r="IBO14" s="110"/>
      <c r="IBP14" s="110"/>
      <c r="IBQ14" s="110"/>
      <c r="IBR14" s="110"/>
      <c r="IBS14" s="110"/>
      <c r="IBT14" s="110"/>
      <c r="IBU14" s="110"/>
      <c r="IBV14" s="110"/>
      <c r="IBW14" s="110"/>
      <c r="IBX14" s="110"/>
      <c r="IBY14" s="110"/>
      <c r="IBZ14" s="110"/>
      <c r="ICA14" s="110"/>
      <c r="ICB14" s="110"/>
      <c r="ICC14" s="110"/>
      <c r="ICD14" s="110"/>
      <c r="ICE14" s="110"/>
      <c r="ICF14" s="110"/>
      <c r="ICG14" s="110"/>
      <c r="ICH14" s="110"/>
      <c r="ICI14" s="110"/>
      <c r="ICJ14" s="110"/>
      <c r="ICK14" s="110"/>
      <c r="ICL14" s="110"/>
      <c r="ICM14" s="110"/>
      <c r="ICN14" s="110"/>
      <c r="ICO14" s="110"/>
      <c r="ICP14" s="110"/>
      <c r="ICQ14" s="110"/>
      <c r="ICR14" s="110"/>
      <c r="ICS14" s="110"/>
      <c r="ICT14" s="110"/>
      <c r="ICU14" s="110"/>
      <c r="ICV14" s="110"/>
      <c r="ICW14" s="110"/>
      <c r="ICX14" s="110"/>
      <c r="ICY14" s="110"/>
      <c r="ICZ14" s="110"/>
      <c r="IDA14" s="110"/>
      <c r="IDB14" s="110"/>
      <c r="IDC14" s="110"/>
      <c r="IDD14" s="110"/>
      <c r="IDE14" s="110"/>
      <c r="IDF14" s="110"/>
      <c r="IDG14" s="110"/>
      <c r="IDH14" s="110"/>
      <c r="IDI14" s="110"/>
      <c r="IDJ14" s="110"/>
      <c r="IDK14" s="110"/>
      <c r="IDL14" s="110"/>
      <c r="IDM14" s="110"/>
      <c r="IDN14" s="110"/>
      <c r="IDO14" s="110"/>
      <c r="IDP14" s="110"/>
      <c r="IDQ14" s="110"/>
      <c r="IDR14" s="110"/>
      <c r="IDS14" s="110"/>
      <c r="IDT14" s="110"/>
      <c r="IDU14" s="110"/>
      <c r="IDV14" s="110"/>
      <c r="IDW14" s="110"/>
      <c r="IDX14" s="110"/>
      <c r="IDY14" s="110"/>
      <c r="IDZ14" s="110"/>
      <c r="IEA14" s="110"/>
      <c r="IEB14" s="110"/>
      <c r="IEC14" s="110"/>
      <c r="IED14" s="110"/>
      <c r="IEE14" s="110"/>
      <c r="IEF14" s="110"/>
      <c r="IEG14" s="110"/>
      <c r="IEH14" s="110"/>
      <c r="IEI14" s="110"/>
      <c r="IEJ14" s="110"/>
      <c r="IEK14" s="110"/>
      <c r="IEL14" s="110"/>
      <c r="IEM14" s="110"/>
      <c r="IEN14" s="110"/>
      <c r="IEO14" s="110"/>
      <c r="IEP14" s="110"/>
      <c r="IEQ14" s="110"/>
      <c r="IER14" s="110"/>
      <c r="IES14" s="110"/>
      <c r="IET14" s="110"/>
      <c r="IEU14" s="110"/>
      <c r="IEV14" s="110"/>
      <c r="IEW14" s="110"/>
      <c r="IEX14" s="110"/>
      <c r="IEY14" s="110"/>
      <c r="IEZ14" s="110"/>
      <c r="IFA14" s="110"/>
      <c r="IFB14" s="110"/>
      <c r="IFC14" s="110"/>
      <c r="IFD14" s="110"/>
      <c r="IFE14" s="110"/>
      <c r="IFF14" s="110"/>
      <c r="IFG14" s="110"/>
      <c r="IFH14" s="110"/>
      <c r="IFI14" s="110"/>
      <c r="IFJ14" s="110"/>
      <c r="IFK14" s="110"/>
      <c r="IFL14" s="110"/>
      <c r="IFM14" s="110"/>
      <c r="IFN14" s="110"/>
      <c r="IFO14" s="110"/>
      <c r="IFP14" s="110"/>
      <c r="IFQ14" s="110"/>
      <c r="IFR14" s="110"/>
      <c r="IFS14" s="110"/>
      <c r="IFT14" s="110"/>
      <c r="IFU14" s="110"/>
      <c r="IFV14" s="110"/>
      <c r="IFW14" s="110"/>
      <c r="IFX14" s="110"/>
      <c r="IFY14" s="110"/>
      <c r="IFZ14" s="110"/>
      <c r="IGA14" s="110"/>
      <c r="IGB14" s="110"/>
      <c r="IGC14" s="110"/>
      <c r="IGD14" s="110"/>
      <c r="IGE14" s="110"/>
      <c r="IGF14" s="110"/>
      <c r="IGG14" s="110"/>
      <c r="IGH14" s="110"/>
      <c r="IGI14" s="110"/>
      <c r="IGJ14" s="110"/>
      <c r="IGK14" s="110"/>
      <c r="IGL14" s="110"/>
      <c r="IGM14" s="110"/>
      <c r="IGN14" s="110"/>
      <c r="IGO14" s="110"/>
      <c r="IGP14" s="110"/>
      <c r="IGQ14" s="110"/>
      <c r="IGR14" s="110"/>
      <c r="IGS14" s="110"/>
      <c r="IGT14" s="110"/>
      <c r="IGU14" s="110"/>
      <c r="IGV14" s="110"/>
      <c r="IGW14" s="110"/>
      <c r="IGX14" s="110"/>
      <c r="IGY14" s="110"/>
      <c r="IGZ14" s="110"/>
      <c r="IHA14" s="110"/>
      <c r="IHB14" s="110"/>
      <c r="IHC14" s="110"/>
      <c r="IHD14" s="110"/>
      <c r="IHE14" s="110"/>
      <c r="IHF14" s="110"/>
      <c r="IHG14" s="110"/>
      <c r="IHH14" s="110"/>
      <c r="IHI14" s="110"/>
      <c r="IHJ14" s="110"/>
      <c r="IHK14" s="110"/>
      <c r="IHL14" s="110"/>
      <c r="IHM14" s="110"/>
      <c r="IHN14" s="110"/>
      <c r="IHO14" s="110"/>
      <c r="IHP14" s="110"/>
      <c r="IHQ14" s="110"/>
      <c r="IHR14" s="110"/>
      <c r="IHS14" s="110"/>
      <c r="IHT14" s="110"/>
      <c r="IHU14" s="110"/>
      <c r="IHV14" s="110"/>
      <c r="IHW14" s="110"/>
      <c r="IHX14" s="110"/>
      <c r="IHY14" s="110"/>
      <c r="IHZ14" s="110"/>
      <c r="IIA14" s="110"/>
      <c r="IIB14" s="110"/>
      <c r="IIC14" s="110"/>
      <c r="IID14" s="110"/>
      <c r="IIE14" s="110"/>
      <c r="IIF14" s="110"/>
      <c r="IIG14" s="110"/>
      <c r="IIH14" s="110"/>
      <c r="III14" s="110"/>
      <c r="IIJ14" s="110"/>
      <c r="IIK14" s="110"/>
      <c r="IIL14" s="110"/>
      <c r="IIM14" s="110"/>
      <c r="IIN14" s="110"/>
      <c r="IIO14" s="110"/>
      <c r="IIP14" s="110"/>
      <c r="IIQ14" s="110"/>
      <c r="IIR14" s="110"/>
      <c r="IIS14" s="110"/>
      <c r="IIT14" s="110"/>
      <c r="IIU14" s="110"/>
      <c r="IIV14" s="110"/>
      <c r="IIW14" s="110"/>
      <c r="IIX14" s="110"/>
      <c r="IIY14" s="110"/>
      <c r="IIZ14" s="110"/>
      <c r="IJA14" s="110"/>
      <c r="IJB14" s="110"/>
      <c r="IJC14" s="110"/>
      <c r="IJD14" s="110"/>
      <c r="IJE14" s="110"/>
      <c r="IJF14" s="110"/>
      <c r="IJG14" s="110"/>
      <c r="IJH14" s="110"/>
      <c r="IJI14" s="110"/>
      <c r="IJJ14" s="110"/>
      <c r="IJK14" s="110"/>
      <c r="IJL14" s="110"/>
      <c r="IJM14" s="110"/>
      <c r="IJN14" s="110"/>
      <c r="IJO14" s="110"/>
      <c r="IJP14" s="110"/>
      <c r="IJQ14" s="110"/>
      <c r="IJR14" s="110"/>
      <c r="IJS14" s="110"/>
      <c r="IJT14" s="110"/>
      <c r="IJU14" s="110"/>
      <c r="IJV14" s="110"/>
      <c r="IJW14" s="110"/>
      <c r="IJX14" s="110"/>
      <c r="IJY14" s="110"/>
      <c r="IJZ14" s="110"/>
      <c r="IKA14" s="110"/>
      <c r="IKB14" s="110"/>
      <c r="IKC14" s="110"/>
      <c r="IKD14" s="110"/>
      <c r="IKE14" s="110"/>
      <c r="IKF14" s="110"/>
      <c r="IKG14" s="110"/>
      <c r="IKH14" s="110"/>
      <c r="IKI14" s="110"/>
      <c r="IKJ14" s="110"/>
      <c r="IKK14" s="110"/>
      <c r="IKL14" s="110"/>
      <c r="IKM14" s="110"/>
      <c r="IKN14" s="110"/>
      <c r="IKO14" s="110"/>
      <c r="IKP14" s="110"/>
      <c r="IKQ14" s="110"/>
      <c r="IKR14" s="110"/>
      <c r="IKS14" s="110"/>
      <c r="IKT14" s="110"/>
      <c r="IKU14" s="110"/>
      <c r="IKV14" s="110"/>
      <c r="IKW14" s="110"/>
      <c r="IKX14" s="110"/>
      <c r="IKY14" s="110"/>
      <c r="IKZ14" s="110"/>
      <c r="ILA14" s="110"/>
      <c r="ILB14" s="110"/>
      <c r="ILC14" s="110"/>
      <c r="ILD14" s="110"/>
      <c r="ILE14" s="110"/>
      <c r="ILF14" s="110"/>
      <c r="ILG14" s="110"/>
      <c r="ILH14" s="110"/>
      <c r="ILI14" s="110"/>
      <c r="ILJ14" s="110"/>
      <c r="ILK14" s="110"/>
      <c r="ILL14" s="110"/>
      <c r="ILM14" s="110"/>
      <c r="ILN14" s="110"/>
      <c r="ILO14" s="110"/>
      <c r="ILP14" s="110"/>
      <c r="ILQ14" s="110"/>
      <c r="ILR14" s="110"/>
      <c r="ILS14" s="110"/>
      <c r="ILT14" s="110"/>
      <c r="ILU14" s="110"/>
      <c r="ILV14" s="110"/>
      <c r="ILW14" s="110"/>
      <c r="ILX14" s="110"/>
      <c r="ILY14" s="110"/>
      <c r="ILZ14" s="110"/>
      <c r="IMA14" s="110"/>
      <c r="IMB14" s="110"/>
      <c r="IMC14" s="110"/>
      <c r="IMD14" s="110"/>
      <c r="IME14" s="110"/>
      <c r="IMF14" s="110"/>
      <c r="IMG14" s="110"/>
      <c r="IMH14" s="110"/>
      <c r="IMI14" s="110"/>
      <c r="IMJ14" s="110"/>
      <c r="IMK14" s="110"/>
      <c r="IML14" s="110"/>
      <c r="IMM14" s="110"/>
      <c r="IMN14" s="110"/>
      <c r="IMO14" s="110"/>
      <c r="IMP14" s="110"/>
      <c r="IMQ14" s="110"/>
      <c r="IMR14" s="110"/>
      <c r="IMS14" s="110"/>
      <c r="IMT14" s="110"/>
      <c r="IMU14" s="110"/>
      <c r="IMV14" s="110"/>
      <c r="IMW14" s="110"/>
      <c r="IMX14" s="110"/>
      <c r="IMY14" s="110"/>
      <c r="IMZ14" s="110"/>
      <c r="INA14" s="110"/>
      <c r="INB14" s="110"/>
      <c r="INC14" s="110"/>
      <c r="IND14" s="110"/>
      <c r="INE14" s="110"/>
      <c r="INF14" s="110"/>
      <c r="ING14" s="110"/>
      <c r="INH14" s="110"/>
      <c r="INI14" s="110"/>
      <c r="INJ14" s="110"/>
      <c r="INK14" s="110"/>
      <c r="INL14" s="110"/>
      <c r="INM14" s="110"/>
      <c r="INN14" s="110"/>
      <c r="INO14" s="110"/>
      <c r="INP14" s="110"/>
      <c r="INQ14" s="110"/>
      <c r="INR14" s="110"/>
      <c r="INS14" s="110"/>
      <c r="INT14" s="110"/>
      <c r="INU14" s="110"/>
      <c r="INV14" s="110"/>
      <c r="INW14" s="110"/>
      <c r="INX14" s="110"/>
      <c r="INY14" s="110"/>
      <c r="INZ14" s="110"/>
      <c r="IOA14" s="110"/>
      <c r="IOB14" s="110"/>
      <c r="IOC14" s="110"/>
      <c r="IOD14" s="110"/>
      <c r="IOE14" s="110"/>
      <c r="IOF14" s="110"/>
      <c r="IOG14" s="110"/>
      <c r="IOH14" s="110"/>
      <c r="IOI14" s="110"/>
      <c r="IOJ14" s="110"/>
      <c r="IOK14" s="110"/>
      <c r="IOL14" s="110"/>
      <c r="IOM14" s="110"/>
      <c r="ION14" s="110"/>
      <c r="IOO14" s="110"/>
      <c r="IOP14" s="110"/>
      <c r="IOQ14" s="110"/>
      <c r="IOR14" s="110"/>
      <c r="IOS14" s="110"/>
      <c r="IOT14" s="110"/>
      <c r="IOU14" s="110"/>
      <c r="IOV14" s="110"/>
      <c r="IOW14" s="110"/>
      <c r="IOX14" s="110"/>
      <c r="IOY14" s="110"/>
      <c r="IOZ14" s="110"/>
      <c r="IPA14" s="110"/>
      <c r="IPB14" s="110"/>
      <c r="IPC14" s="110"/>
      <c r="IPD14" s="110"/>
      <c r="IPE14" s="110"/>
      <c r="IPF14" s="110"/>
      <c r="IPG14" s="110"/>
      <c r="IPH14" s="110"/>
      <c r="IPI14" s="110"/>
      <c r="IPJ14" s="110"/>
      <c r="IPK14" s="110"/>
      <c r="IPL14" s="110"/>
      <c r="IPM14" s="110"/>
      <c r="IPN14" s="110"/>
      <c r="IPO14" s="110"/>
      <c r="IPP14" s="110"/>
      <c r="IPQ14" s="110"/>
      <c r="IPR14" s="110"/>
      <c r="IPS14" s="110"/>
      <c r="IPT14" s="110"/>
      <c r="IPU14" s="110"/>
      <c r="IPV14" s="110"/>
      <c r="IPW14" s="110"/>
      <c r="IPX14" s="110"/>
      <c r="IPY14" s="110"/>
      <c r="IPZ14" s="110"/>
      <c r="IQA14" s="110"/>
      <c r="IQB14" s="110"/>
      <c r="IQC14" s="110"/>
      <c r="IQD14" s="110"/>
      <c r="IQE14" s="110"/>
      <c r="IQF14" s="110"/>
      <c r="IQG14" s="110"/>
      <c r="IQH14" s="110"/>
      <c r="IQI14" s="110"/>
      <c r="IQJ14" s="110"/>
      <c r="IQK14" s="110"/>
      <c r="IQL14" s="110"/>
      <c r="IQM14" s="110"/>
      <c r="IQN14" s="110"/>
      <c r="IQO14" s="110"/>
      <c r="IQP14" s="110"/>
      <c r="IQQ14" s="110"/>
      <c r="IQR14" s="110"/>
      <c r="IQS14" s="110"/>
      <c r="IQT14" s="110"/>
      <c r="IQU14" s="110"/>
      <c r="IQV14" s="110"/>
      <c r="IQW14" s="110"/>
      <c r="IQX14" s="110"/>
      <c r="IQY14" s="110"/>
      <c r="IQZ14" s="110"/>
      <c r="IRA14" s="110"/>
      <c r="IRB14" s="110"/>
      <c r="IRC14" s="110"/>
      <c r="IRD14" s="110"/>
      <c r="IRE14" s="110"/>
      <c r="IRF14" s="110"/>
      <c r="IRG14" s="110"/>
      <c r="IRH14" s="110"/>
      <c r="IRI14" s="110"/>
      <c r="IRJ14" s="110"/>
      <c r="IRK14" s="110"/>
      <c r="IRL14" s="110"/>
      <c r="IRM14" s="110"/>
      <c r="IRN14" s="110"/>
      <c r="IRO14" s="110"/>
      <c r="IRP14" s="110"/>
      <c r="IRQ14" s="110"/>
      <c r="IRR14" s="110"/>
      <c r="IRS14" s="110"/>
      <c r="IRT14" s="110"/>
      <c r="IRU14" s="110"/>
      <c r="IRV14" s="110"/>
      <c r="IRW14" s="110"/>
      <c r="IRX14" s="110"/>
      <c r="IRY14" s="110"/>
      <c r="IRZ14" s="110"/>
      <c r="ISA14" s="110"/>
      <c r="ISB14" s="110"/>
      <c r="ISC14" s="110"/>
      <c r="ISD14" s="110"/>
      <c r="ISE14" s="110"/>
      <c r="ISF14" s="110"/>
      <c r="ISG14" s="110"/>
      <c r="ISH14" s="110"/>
      <c r="ISI14" s="110"/>
      <c r="ISJ14" s="110"/>
      <c r="ISK14" s="110"/>
      <c r="ISL14" s="110"/>
      <c r="ISM14" s="110"/>
      <c r="ISN14" s="110"/>
      <c r="ISO14" s="110"/>
      <c r="ISP14" s="110"/>
      <c r="ISQ14" s="110"/>
      <c r="ISR14" s="110"/>
      <c r="ISS14" s="110"/>
      <c r="IST14" s="110"/>
      <c r="ISU14" s="110"/>
      <c r="ISV14" s="110"/>
      <c r="ISW14" s="110"/>
      <c r="ISX14" s="110"/>
      <c r="ISY14" s="110"/>
      <c r="ISZ14" s="110"/>
      <c r="ITA14" s="110"/>
      <c r="ITB14" s="110"/>
      <c r="ITC14" s="110"/>
      <c r="ITD14" s="110"/>
      <c r="ITE14" s="110"/>
      <c r="ITF14" s="110"/>
      <c r="ITG14" s="110"/>
      <c r="ITH14" s="110"/>
      <c r="ITI14" s="110"/>
      <c r="ITJ14" s="110"/>
      <c r="ITK14" s="110"/>
      <c r="ITL14" s="110"/>
      <c r="ITM14" s="110"/>
      <c r="ITN14" s="110"/>
      <c r="ITO14" s="110"/>
      <c r="ITP14" s="110"/>
      <c r="ITQ14" s="110"/>
      <c r="ITR14" s="110"/>
      <c r="ITS14" s="110"/>
      <c r="ITT14" s="110"/>
      <c r="ITU14" s="110"/>
      <c r="ITV14" s="110"/>
      <c r="ITW14" s="110"/>
      <c r="ITX14" s="110"/>
      <c r="ITY14" s="110"/>
      <c r="ITZ14" s="110"/>
      <c r="IUA14" s="110"/>
      <c r="IUB14" s="110"/>
      <c r="IUC14" s="110"/>
      <c r="IUD14" s="110"/>
      <c r="IUE14" s="110"/>
      <c r="IUF14" s="110"/>
      <c r="IUG14" s="110"/>
      <c r="IUH14" s="110"/>
      <c r="IUI14" s="110"/>
      <c r="IUJ14" s="110"/>
      <c r="IUK14" s="110"/>
      <c r="IUL14" s="110"/>
      <c r="IUM14" s="110"/>
      <c r="IUN14" s="110"/>
      <c r="IUO14" s="110"/>
      <c r="IUP14" s="110"/>
      <c r="IUQ14" s="110"/>
      <c r="IUR14" s="110"/>
      <c r="IUS14" s="110"/>
      <c r="IUT14" s="110"/>
      <c r="IUU14" s="110"/>
      <c r="IUV14" s="110"/>
      <c r="IUW14" s="110"/>
      <c r="IUX14" s="110"/>
      <c r="IUY14" s="110"/>
      <c r="IUZ14" s="110"/>
      <c r="IVA14" s="110"/>
      <c r="IVB14" s="110"/>
      <c r="IVC14" s="110"/>
      <c r="IVD14" s="110"/>
      <c r="IVE14" s="110"/>
      <c r="IVF14" s="110"/>
      <c r="IVG14" s="110"/>
      <c r="IVH14" s="110"/>
      <c r="IVI14" s="110"/>
      <c r="IVJ14" s="110"/>
      <c r="IVK14" s="110"/>
      <c r="IVL14" s="110"/>
      <c r="IVM14" s="110"/>
      <c r="IVN14" s="110"/>
      <c r="IVO14" s="110"/>
      <c r="IVP14" s="110"/>
      <c r="IVQ14" s="110"/>
      <c r="IVR14" s="110"/>
      <c r="IVS14" s="110"/>
      <c r="IVT14" s="110"/>
      <c r="IVU14" s="110"/>
      <c r="IVV14" s="110"/>
      <c r="IVW14" s="110"/>
      <c r="IVX14" s="110"/>
      <c r="IVY14" s="110"/>
      <c r="IVZ14" s="110"/>
      <c r="IWA14" s="110"/>
      <c r="IWB14" s="110"/>
      <c r="IWC14" s="110"/>
      <c r="IWD14" s="110"/>
      <c r="IWE14" s="110"/>
      <c r="IWF14" s="110"/>
      <c r="IWG14" s="110"/>
      <c r="IWH14" s="110"/>
      <c r="IWI14" s="110"/>
      <c r="IWJ14" s="110"/>
      <c r="IWK14" s="110"/>
      <c r="IWL14" s="110"/>
      <c r="IWM14" s="110"/>
      <c r="IWN14" s="110"/>
      <c r="IWO14" s="110"/>
      <c r="IWP14" s="110"/>
      <c r="IWQ14" s="110"/>
      <c r="IWR14" s="110"/>
      <c r="IWS14" s="110"/>
      <c r="IWT14" s="110"/>
      <c r="IWU14" s="110"/>
      <c r="IWV14" s="110"/>
      <c r="IWW14" s="110"/>
      <c r="IWX14" s="110"/>
      <c r="IWY14" s="110"/>
      <c r="IWZ14" s="110"/>
      <c r="IXA14" s="110"/>
      <c r="IXB14" s="110"/>
      <c r="IXC14" s="110"/>
      <c r="IXD14" s="110"/>
      <c r="IXE14" s="110"/>
      <c r="IXF14" s="110"/>
      <c r="IXG14" s="110"/>
      <c r="IXH14" s="110"/>
      <c r="IXI14" s="110"/>
      <c r="IXJ14" s="110"/>
      <c r="IXK14" s="110"/>
      <c r="IXL14" s="110"/>
      <c r="IXM14" s="110"/>
      <c r="IXN14" s="110"/>
      <c r="IXO14" s="110"/>
      <c r="IXP14" s="110"/>
      <c r="IXQ14" s="110"/>
      <c r="IXR14" s="110"/>
      <c r="IXS14" s="110"/>
      <c r="IXT14" s="110"/>
      <c r="IXU14" s="110"/>
      <c r="IXV14" s="110"/>
      <c r="IXW14" s="110"/>
      <c r="IXX14" s="110"/>
      <c r="IXY14" s="110"/>
      <c r="IXZ14" s="110"/>
      <c r="IYA14" s="110"/>
      <c r="IYB14" s="110"/>
      <c r="IYC14" s="110"/>
      <c r="IYD14" s="110"/>
      <c r="IYE14" s="110"/>
      <c r="IYF14" s="110"/>
      <c r="IYG14" s="110"/>
      <c r="IYH14" s="110"/>
      <c r="IYI14" s="110"/>
      <c r="IYJ14" s="110"/>
      <c r="IYK14" s="110"/>
      <c r="IYL14" s="110"/>
      <c r="IYM14" s="110"/>
      <c r="IYN14" s="110"/>
      <c r="IYO14" s="110"/>
      <c r="IYP14" s="110"/>
      <c r="IYQ14" s="110"/>
      <c r="IYR14" s="110"/>
      <c r="IYS14" s="110"/>
      <c r="IYT14" s="110"/>
      <c r="IYU14" s="110"/>
      <c r="IYV14" s="110"/>
      <c r="IYW14" s="110"/>
      <c r="IYX14" s="110"/>
      <c r="IYY14" s="110"/>
      <c r="IYZ14" s="110"/>
      <c r="IZA14" s="110"/>
      <c r="IZB14" s="110"/>
      <c r="IZC14" s="110"/>
      <c r="IZD14" s="110"/>
      <c r="IZE14" s="110"/>
      <c r="IZF14" s="110"/>
      <c r="IZG14" s="110"/>
      <c r="IZH14" s="110"/>
      <c r="IZI14" s="110"/>
      <c r="IZJ14" s="110"/>
      <c r="IZK14" s="110"/>
      <c r="IZL14" s="110"/>
      <c r="IZM14" s="110"/>
      <c r="IZN14" s="110"/>
      <c r="IZO14" s="110"/>
      <c r="IZP14" s="110"/>
      <c r="IZQ14" s="110"/>
      <c r="IZR14" s="110"/>
      <c r="IZS14" s="110"/>
      <c r="IZT14" s="110"/>
      <c r="IZU14" s="110"/>
      <c r="IZV14" s="110"/>
      <c r="IZW14" s="110"/>
      <c r="IZX14" s="110"/>
      <c r="IZY14" s="110"/>
      <c r="IZZ14" s="110"/>
      <c r="JAA14" s="110"/>
      <c r="JAB14" s="110"/>
      <c r="JAC14" s="110"/>
      <c r="JAD14" s="110"/>
      <c r="JAE14" s="110"/>
      <c r="JAF14" s="110"/>
      <c r="JAG14" s="110"/>
      <c r="JAH14" s="110"/>
      <c r="JAI14" s="110"/>
      <c r="JAJ14" s="110"/>
      <c r="JAK14" s="110"/>
      <c r="JAL14" s="110"/>
      <c r="JAM14" s="110"/>
      <c r="JAN14" s="110"/>
      <c r="JAO14" s="110"/>
      <c r="JAP14" s="110"/>
      <c r="JAQ14" s="110"/>
      <c r="JAR14" s="110"/>
      <c r="JAS14" s="110"/>
      <c r="JAT14" s="110"/>
      <c r="JAU14" s="110"/>
      <c r="JAV14" s="110"/>
      <c r="JAW14" s="110"/>
      <c r="JAX14" s="110"/>
      <c r="JAY14" s="110"/>
      <c r="JAZ14" s="110"/>
      <c r="JBA14" s="110"/>
      <c r="JBB14" s="110"/>
      <c r="JBC14" s="110"/>
      <c r="JBD14" s="110"/>
      <c r="JBE14" s="110"/>
      <c r="JBF14" s="110"/>
      <c r="JBG14" s="110"/>
      <c r="JBH14" s="110"/>
      <c r="JBI14" s="110"/>
      <c r="JBJ14" s="110"/>
      <c r="JBK14" s="110"/>
      <c r="JBL14" s="110"/>
      <c r="JBM14" s="110"/>
      <c r="JBN14" s="110"/>
      <c r="JBO14" s="110"/>
      <c r="JBP14" s="110"/>
      <c r="JBQ14" s="110"/>
      <c r="JBR14" s="110"/>
      <c r="JBS14" s="110"/>
      <c r="JBT14" s="110"/>
      <c r="JBU14" s="110"/>
      <c r="JBV14" s="110"/>
      <c r="JBW14" s="110"/>
      <c r="JBX14" s="110"/>
      <c r="JBY14" s="110"/>
      <c r="JBZ14" s="110"/>
      <c r="JCA14" s="110"/>
      <c r="JCB14" s="110"/>
      <c r="JCC14" s="110"/>
      <c r="JCD14" s="110"/>
      <c r="JCE14" s="110"/>
      <c r="JCF14" s="110"/>
      <c r="JCG14" s="110"/>
      <c r="JCH14" s="110"/>
      <c r="JCI14" s="110"/>
      <c r="JCJ14" s="110"/>
      <c r="JCK14" s="110"/>
      <c r="JCL14" s="110"/>
      <c r="JCM14" s="110"/>
      <c r="JCN14" s="110"/>
      <c r="JCO14" s="110"/>
      <c r="JCP14" s="110"/>
      <c r="JCQ14" s="110"/>
      <c r="JCR14" s="110"/>
      <c r="JCS14" s="110"/>
      <c r="JCT14" s="110"/>
      <c r="JCU14" s="110"/>
      <c r="JCV14" s="110"/>
      <c r="JCW14" s="110"/>
      <c r="JCX14" s="110"/>
      <c r="JCY14" s="110"/>
      <c r="JCZ14" s="110"/>
      <c r="JDA14" s="110"/>
      <c r="JDB14" s="110"/>
      <c r="JDC14" s="110"/>
      <c r="JDD14" s="110"/>
      <c r="JDE14" s="110"/>
      <c r="JDF14" s="110"/>
      <c r="JDG14" s="110"/>
      <c r="JDH14" s="110"/>
      <c r="JDI14" s="110"/>
      <c r="JDJ14" s="110"/>
      <c r="JDK14" s="110"/>
      <c r="JDL14" s="110"/>
      <c r="JDM14" s="110"/>
      <c r="JDN14" s="110"/>
      <c r="JDO14" s="110"/>
      <c r="JDP14" s="110"/>
      <c r="JDQ14" s="110"/>
      <c r="JDR14" s="110"/>
      <c r="JDS14" s="110"/>
      <c r="JDT14" s="110"/>
      <c r="JDU14" s="110"/>
      <c r="JDV14" s="110"/>
      <c r="JDW14" s="110"/>
      <c r="JDX14" s="110"/>
      <c r="JDY14" s="110"/>
      <c r="JDZ14" s="110"/>
      <c r="JEA14" s="110"/>
      <c r="JEB14" s="110"/>
      <c r="JEC14" s="110"/>
      <c r="JED14" s="110"/>
      <c r="JEE14" s="110"/>
      <c r="JEF14" s="110"/>
      <c r="JEG14" s="110"/>
      <c r="JEH14" s="110"/>
      <c r="JEI14" s="110"/>
      <c r="JEJ14" s="110"/>
      <c r="JEK14" s="110"/>
      <c r="JEL14" s="110"/>
      <c r="JEM14" s="110"/>
      <c r="JEN14" s="110"/>
      <c r="JEO14" s="110"/>
      <c r="JEP14" s="110"/>
      <c r="JEQ14" s="110"/>
      <c r="JER14" s="110"/>
      <c r="JES14" s="110"/>
      <c r="JET14" s="110"/>
      <c r="JEU14" s="110"/>
      <c r="JEV14" s="110"/>
      <c r="JEW14" s="110"/>
      <c r="JEX14" s="110"/>
      <c r="JEY14" s="110"/>
      <c r="JEZ14" s="110"/>
      <c r="JFA14" s="110"/>
      <c r="JFB14" s="110"/>
      <c r="JFC14" s="110"/>
      <c r="JFD14" s="110"/>
      <c r="JFE14" s="110"/>
      <c r="JFF14" s="110"/>
      <c r="JFG14" s="110"/>
      <c r="JFH14" s="110"/>
      <c r="JFI14" s="110"/>
      <c r="JFJ14" s="110"/>
      <c r="JFK14" s="110"/>
      <c r="JFL14" s="110"/>
      <c r="JFM14" s="110"/>
      <c r="JFN14" s="110"/>
      <c r="JFO14" s="110"/>
      <c r="JFP14" s="110"/>
      <c r="JFQ14" s="110"/>
      <c r="JFR14" s="110"/>
      <c r="JFS14" s="110"/>
      <c r="JFT14" s="110"/>
      <c r="JFU14" s="110"/>
      <c r="JFV14" s="110"/>
      <c r="JFW14" s="110"/>
      <c r="JFX14" s="110"/>
      <c r="JFY14" s="110"/>
      <c r="JFZ14" s="110"/>
      <c r="JGA14" s="110"/>
      <c r="JGB14" s="110"/>
      <c r="JGC14" s="110"/>
      <c r="JGD14" s="110"/>
      <c r="JGE14" s="110"/>
      <c r="JGF14" s="110"/>
      <c r="JGG14" s="110"/>
      <c r="JGH14" s="110"/>
      <c r="JGI14" s="110"/>
      <c r="JGJ14" s="110"/>
      <c r="JGK14" s="110"/>
      <c r="JGL14" s="110"/>
      <c r="JGM14" s="110"/>
      <c r="JGN14" s="110"/>
      <c r="JGO14" s="110"/>
      <c r="JGP14" s="110"/>
      <c r="JGQ14" s="110"/>
      <c r="JGR14" s="110"/>
      <c r="JGS14" s="110"/>
      <c r="JGT14" s="110"/>
      <c r="JGU14" s="110"/>
      <c r="JGV14" s="110"/>
      <c r="JGW14" s="110"/>
      <c r="JGX14" s="110"/>
      <c r="JGY14" s="110"/>
      <c r="JGZ14" s="110"/>
      <c r="JHA14" s="110"/>
      <c r="JHB14" s="110"/>
      <c r="JHC14" s="110"/>
      <c r="JHD14" s="110"/>
      <c r="JHE14" s="110"/>
      <c r="JHF14" s="110"/>
      <c r="JHG14" s="110"/>
      <c r="JHH14" s="110"/>
      <c r="JHI14" s="110"/>
      <c r="JHJ14" s="110"/>
      <c r="JHK14" s="110"/>
      <c r="JHL14" s="110"/>
      <c r="JHM14" s="110"/>
      <c r="JHN14" s="110"/>
      <c r="JHO14" s="110"/>
      <c r="JHP14" s="110"/>
      <c r="JHQ14" s="110"/>
      <c r="JHR14" s="110"/>
      <c r="JHS14" s="110"/>
      <c r="JHT14" s="110"/>
      <c r="JHU14" s="110"/>
      <c r="JHV14" s="110"/>
      <c r="JHW14" s="110"/>
      <c r="JHX14" s="110"/>
      <c r="JHY14" s="110"/>
      <c r="JHZ14" s="110"/>
      <c r="JIA14" s="110"/>
      <c r="JIB14" s="110"/>
      <c r="JIC14" s="110"/>
      <c r="JID14" s="110"/>
      <c r="JIE14" s="110"/>
      <c r="JIF14" s="110"/>
      <c r="JIG14" s="110"/>
      <c r="JIH14" s="110"/>
      <c r="JII14" s="110"/>
      <c r="JIJ14" s="110"/>
      <c r="JIK14" s="110"/>
      <c r="JIL14" s="110"/>
      <c r="JIM14" s="110"/>
      <c r="JIN14" s="110"/>
      <c r="JIO14" s="110"/>
      <c r="JIP14" s="110"/>
      <c r="JIQ14" s="110"/>
      <c r="JIR14" s="110"/>
      <c r="JIS14" s="110"/>
      <c r="JIT14" s="110"/>
      <c r="JIU14" s="110"/>
      <c r="JIV14" s="110"/>
      <c r="JIW14" s="110"/>
      <c r="JIX14" s="110"/>
      <c r="JIY14" s="110"/>
      <c r="JIZ14" s="110"/>
      <c r="JJA14" s="110"/>
      <c r="JJB14" s="110"/>
      <c r="JJC14" s="110"/>
      <c r="JJD14" s="110"/>
      <c r="JJE14" s="110"/>
      <c r="JJF14" s="110"/>
      <c r="JJG14" s="110"/>
      <c r="JJH14" s="110"/>
      <c r="JJI14" s="110"/>
      <c r="JJJ14" s="110"/>
      <c r="JJK14" s="110"/>
      <c r="JJL14" s="110"/>
      <c r="JJM14" s="110"/>
      <c r="JJN14" s="110"/>
      <c r="JJO14" s="110"/>
      <c r="JJP14" s="110"/>
      <c r="JJQ14" s="110"/>
      <c r="JJR14" s="110"/>
      <c r="JJS14" s="110"/>
      <c r="JJT14" s="110"/>
      <c r="JJU14" s="110"/>
      <c r="JJV14" s="110"/>
      <c r="JJW14" s="110"/>
      <c r="JJX14" s="110"/>
      <c r="JJY14" s="110"/>
      <c r="JJZ14" s="110"/>
      <c r="JKA14" s="110"/>
      <c r="JKB14" s="110"/>
      <c r="JKC14" s="110"/>
      <c r="JKD14" s="110"/>
      <c r="JKE14" s="110"/>
      <c r="JKF14" s="110"/>
      <c r="JKG14" s="110"/>
      <c r="JKH14" s="110"/>
      <c r="JKI14" s="110"/>
      <c r="JKJ14" s="110"/>
      <c r="JKK14" s="110"/>
      <c r="JKL14" s="110"/>
      <c r="JKM14" s="110"/>
      <c r="JKN14" s="110"/>
      <c r="JKO14" s="110"/>
      <c r="JKP14" s="110"/>
      <c r="JKQ14" s="110"/>
      <c r="JKR14" s="110"/>
      <c r="JKS14" s="110"/>
      <c r="JKT14" s="110"/>
      <c r="JKU14" s="110"/>
      <c r="JKV14" s="110"/>
      <c r="JKW14" s="110"/>
      <c r="JKX14" s="110"/>
      <c r="JKY14" s="110"/>
      <c r="JKZ14" s="110"/>
      <c r="JLA14" s="110"/>
      <c r="JLB14" s="110"/>
      <c r="JLC14" s="110"/>
      <c r="JLD14" s="110"/>
      <c r="JLE14" s="110"/>
      <c r="JLF14" s="110"/>
      <c r="JLG14" s="110"/>
      <c r="JLH14" s="110"/>
      <c r="JLI14" s="110"/>
      <c r="JLJ14" s="110"/>
      <c r="JLK14" s="110"/>
      <c r="JLL14" s="110"/>
      <c r="JLM14" s="110"/>
      <c r="JLN14" s="110"/>
      <c r="JLO14" s="110"/>
      <c r="JLP14" s="110"/>
      <c r="JLQ14" s="110"/>
      <c r="JLR14" s="110"/>
      <c r="JLS14" s="110"/>
      <c r="JLT14" s="110"/>
      <c r="JLU14" s="110"/>
      <c r="JLV14" s="110"/>
      <c r="JLW14" s="110"/>
      <c r="JLX14" s="110"/>
      <c r="JLY14" s="110"/>
      <c r="JLZ14" s="110"/>
      <c r="JMA14" s="110"/>
      <c r="JMB14" s="110"/>
      <c r="JMC14" s="110"/>
      <c r="JMD14" s="110"/>
      <c r="JME14" s="110"/>
      <c r="JMF14" s="110"/>
      <c r="JMG14" s="110"/>
      <c r="JMH14" s="110"/>
      <c r="JMI14" s="110"/>
      <c r="JMJ14" s="110"/>
      <c r="JMK14" s="110"/>
      <c r="JML14" s="110"/>
      <c r="JMM14" s="110"/>
      <c r="JMN14" s="110"/>
      <c r="JMO14" s="110"/>
      <c r="JMP14" s="110"/>
      <c r="JMQ14" s="110"/>
      <c r="JMR14" s="110"/>
      <c r="JMS14" s="110"/>
      <c r="JMT14" s="110"/>
      <c r="JMU14" s="110"/>
      <c r="JMV14" s="110"/>
      <c r="JMW14" s="110"/>
      <c r="JMX14" s="110"/>
      <c r="JMY14" s="110"/>
      <c r="JMZ14" s="110"/>
      <c r="JNA14" s="110"/>
      <c r="JNB14" s="110"/>
      <c r="JNC14" s="110"/>
      <c r="JND14" s="110"/>
      <c r="JNE14" s="110"/>
      <c r="JNF14" s="110"/>
      <c r="JNG14" s="110"/>
      <c r="JNH14" s="110"/>
      <c r="JNI14" s="110"/>
      <c r="JNJ14" s="110"/>
      <c r="JNK14" s="110"/>
      <c r="JNL14" s="110"/>
      <c r="JNM14" s="110"/>
      <c r="JNN14" s="110"/>
      <c r="JNO14" s="110"/>
      <c r="JNP14" s="110"/>
      <c r="JNQ14" s="110"/>
      <c r="JNR14" s="110"/>
      <c r="JNS14" s="110"/>
      <c r="JNT14" s="110"/>
      <c r="JNU14" s="110"/>
      <c r="JNV14" s="110"/>
      <c r="JNW14" s="110"/>
      <c r="JNX14" s="110"/>
      <c r="JNY14" s="110"/>
      <c r="JNZ14" s="110"/>
      <c r="JOA14" s="110"/>
      <c r="JOB14" s="110"/>
      <c r="JOC14" s="110"/>
      <c r="JOD14" s="110"/>
      <c r="JOE14" s="110"/>
      <c r="JOF14" s="110"/>
      <c r="JOG14" s="110"/>
      <c r="JOH14" s="110"/>
      <c r="JOI14" s="110"/>
      <c r="JOJ14" s="110"/>
      <c r="JOK14" s="110"/>
      <c r="JOL14" s="110"/>
      <c r="JOM14" s="110"/>
      <c r="JON14" s="110"/>
      <c r="JOO14" s="110"/>
      <c r="JOP14" s="110"/>
      <c r="JOQ14" s="110"/>
      <c r="JOR14" s="110"/>
      <c r="JOS14" s="110"/>
      <c r="JOT14" s="110"/>
      <c r="JOU14" s="110"/>
      <c r="JOV14" s="110"/>
      <c r="JOW14" s="110"/>
      <c r="JOX14" s="110"/>
      <c r="JOY14" s="110"/>
      <c r="JOZ14" s="110"/>
      <c r="JPA14" s="110"/>
      <c r="JPB14" s="110"/>
      <c r="JPC14" s="110"/>
      <c r="JPD14" s="110"/>
      <c r="JPE14" s="110"/>
      <c r="JPF14" s="110"/>
      <c r="JPG14" s="110"/>
      <c r="JPH14" s="110"/>
      <c r="JPI14" s="110"/>
      <c r="JPJ14" s="110"/>
      <c r="JPK14" s="110"/>
      <c r="JPL14" s="110"/>
      <c r="JPM14" s="110"/>
      <c r="JPN14" s="110"/>
      <c r="JPO14" s="110"/>
      <c r="JPP14" s="110"/>
      <c r="JPQ14" s="110"/>
      <c r="JPR14" s="110"/>
      <c r="JPS14" s="110"/>
      <c r="JPT14" s="110"/>
      <c r="JPU14" s="110"/>
      <c r="JPV14" s="110"/>
      <c r="JPW14" s="110"/>
      <c r="JPX14" s="110"/>
      <c r="JPY14" s="110"/>
      <c r="JPZ14" s="110"/>
      <c r="JQA14" s="110"/>
      <c r="JQB14" s="110"/>
      <c r="JQC14" s="110"/>
      <c r="JQD14" s="110"/>
      <c r="JQE14" s="110"/>
      <c r="JQF14" s="110"/>
      <c r="JQG14" s="110"/>
      <c r="JQH14" s="110"/>
      <c r="JQI14" s="110"/>
      <c r="JQJ14" s="110"/>
      <c r="JQK14" s="110"/>
      <c r="JQL14" s="110"/>
      <c r="JQM14" s="110"/>
      <c r="JQN14" s="110"/>
      <c r="JQO14" s="110"/>
      <c r="JQP14" s="110"/>
      <c r="JQQ14" s="110"/>
      <c r="JQR14" s="110"/>
      <c r="JQS14" s="110"/>
      <c r="JQT14" s="110"/>
      <c r="JQU14" s="110"/>
      <c r="JQV14" s="110"/>
      <c r="JQW14" s="110"/>
      <c r="JQX14" s="110"/>
      <c r="JQY14" s="110"/>
      <c r="JQZ14" s="110"/>
      <c r="JRA14" s="110"/>
      <c r="JRB14" s="110"/>
      <c r="JRC14" s="110"/>
      <c r="JRD14" s="110"/>
      <c r="JRE14" s="110"/>
      <c r="JRF14" s="110"/>
      <c r="JRG14" s="110"/>
      <c r="JRH14" s="110"/>
      <c r="JRI14" s="110"/>
      <c r="JRJ14" s="110"/>
      <c r="JRK14" s="110"/>
      <c r="JRL14" s="110"/>
      <c r="JRM14" s="110"/>
      <c r="JRN14" s="110"/>
      <c r="JRO14" s="110"/>
      <c r="JRP14" s="110"/>
      <c r="JRQ14" s="110"/>
      <c r="JRR14" s="110"/>
      <c r="JRS14" s="110"/>
      <c r="JRT14" s="110"/>
      <c r="JRU14" s="110"/>
      <c r="JRV14" s="110"/>
      <c r="JRW14" s="110"/>
      <c r="JRX14" s="110"/>
      <c r="JRY14" s="110"/>
      <c r="JRZ14" s="110"/>
      <c r="JSA14" s="110"/>
      <c r="JSB14" s="110"/>
      <c r="JSC14" s="110"/>
      <c r="JSD14" s="110"/>
      <c r="JSE14" s="110"/>
      <c r="JSF14" s="110"/>
      <c r="JSG14" s="110"/>
      <c r="JSH14" s="110"/>
      <c r="JSI14" s="110"/>
      <c r="JSJ14" s="110"/>
      <c r="JSK14" s="110"/>
      <c r="JSL14" s="110"/>
      <c r="JSM14" s="110"/>
      <c r="JSN14" s="110"/>
      <c r="JSO14" s="110"/>
      <c r="JSP14" s="110"/>
      <c r="JSQ14" s="110"/>
      <c r="JSR14" s="110"/>
      <c r="JSS14" s="110"/>
      <c r="JST14" s="110"/>
      <c r="JSU14" s="110"/>
      <c r="JSV14" s="110"/>
      <c r="JSW14" s="110"/>
      <c r="JSX14" s="110"/>
      <c r="JSY14" s="110"/>
      <c r="JSZ14" s="110"/>
      <c r="JTA14" s="110"/>
      <c r="JTB14" s="110"/>
      <c r="JTC14" s="110"/>
      <c r="JTD14" s="110"/>
      <c r="JTE14" s="110"/>
      <c r="JTF14" s="110"/>
      <c r="JTG14" s="110"/>
      <c r="JTH14" s="110"/>
      <c r="JTI14" s="110"/>
      <c r="JTJ14" s="110"/>
      <c r="JTK14" s="110"/>
      <c r="JTL14" s="110"/>
      <c r="JTM14" s="110"/>
      <c r="JTN14" s="110"/>
      <c r="JTO14" s="110"/>
      <c r="JTP14" s="110"/>
      <c r="JTQ14" s="110"/>
      <c r="JTR14" s="110"/>
      <c r="JTS14" s="110"/>
      <c r="JTT14" s="110"/>
      <c r="JTU14" s="110"/>
      <c r="JTV14" s="110"/>
      <c r="JTW14" s="110"/>
      <c r="JTX14" s="110"/>
      <c r="JTY14" s="110"/>
      <c r="JTZ14" s="110"/>
      <c r="JUA14" s="110"/>
      <c r="JUB14" s="110"/>
      <c r="JUC14" s="110"/>
      <c r="JUD14" s="110"/>
      <c r="JUE14" s="110"/>
      <c r="JUF14" s="110"/>
      <c r="JUG14" s="110"/>
      <c r="JUH14" s="110"/>
      <c r="JUI14" s="110"/>
      <c r="JUJ14" s="110"/>
      <c r="JUK14" s="110"/>
      <c r="JUL14" s="110"/>
      <c r="JUM14" s="110"/>
      <c r="JUN14" s="110"/>
      <c r="JUO14" s="110"/>
      <c r="JUP14" s="110"/>
      <c r="JUQ14" s="110"/>
      <c r="JUR14" s="110"/>
      <c r="JUS14" s="110"/>
      <c r="JUT14" s="110"/>
      <c r="JUU14" s="110"/>
      <c r="JUV14" s="110"/>
      <c r="JUW14" s="110"/>
      <c r="JUX14" s="110"/>
      <c r="JUY14" s="110"/>
      <c r="JUZ14" s="110"/>
      <c r="JVA14" s="110"/>
      <c r="JVB14" s="110"/>
      <c r="JVC14" s="110"/>
      <c r="JVD14" s="110"/>
      <c r="JVE14" s="110"/>
      <c r="JVF14" s="110"/>
      <c r="JVG14" s="110"/>
      <c r="JVH14" s="110"/>
      <c r="JVI14" s="110"/>
      <c r="JVJ14" s="110"/>
      <c r="JVK14" s="110"/>
      <c r="JVL14" s="110"/>
      <c r="JVM14" s="110"/>
      <c r="JVN14" s="110"/>
      <c r="JVO14" s="110"/>
      <c r="JVP14" s="110"/>
      <c r="JVQ14" s="110"/>
      <c r="JVR14" s="110"/>
      <c r="JVS14" s="110"/>
      <c r="JVT14" s="110"/>
      <c r="JVU14" s="110"/>
      <c r="JVV14" s="110"/>
      <c r="JVW14" s="110"/>
      <c r="JVX14" s="110"/>
      <c r="JVY14" s="110"/>
      <c r="JVZ14" s="110"/>
      <c r="JWA14" s="110"/>
      <c r="JWB14" s="110"/>
      <c r="JWC14" s="110"/>
      <c r="JWD14" s="110"/>
      <c r="JWE14" s="110"/>
      <c r="JWF14" s="110"/>
      <c r="JWG14" s="110"/>
      <c r="JWH14" s="110"/>
      <c r="JWI14" s="110"/>
      <c r="JWJ14" s="110"/>
      <c r="JWK14" s="110"/>
      <c r="JWL14" s="110"/>
      <c r="JWM14" s="110"/>
      <c r="JWN14" s="110"/>
      <c r="JWO14" s="110"/>
      <c r="JWP14" s="110"/>
      <c r="JWQ14" s="110"/>
      <c r="JWR14" s="110"/>
      <c r="JWS14" s="110"/>
      <c r="JWT14" s="110"/>
      <c r="JWU14" s="110"/>
      <c r="JWV14" s="110"/>
      <c r="JWW14" s="110"/>
      <c r="JWX14" s="110"/>
      <c r="JWY14" s="110"/>
      <c r="JWZ14" s="110"/>
      <c r="JXA14" s="110"/>
      <c r="JXB14" s="110"/>
      <c r="JXC14" s="110"/>
      <c r="JXD14" s="110"/>
      <c r="JXE14" s="110"/>
      <c r="JXF14" s="110"/>
      <c r="JXG14" s="110"/>
      <c r="JXH14" s="110"/>
      <c r="JXI14" s="110"/>
      <c r="JXJ14" s="110"/>
      <c r="JXK14" s="110"/>
      <c r="JXL14" s="110"/>
      <c r="JXM14" s="110"/>
      <c r="JXN14" s="110"/>
      <c r="JXO14" s="110"/>
      <c r="JXP14" s="110"/>
      <c r="JXQ14" s="110"/>
      <c r="JXR14" s="110"/>
      <c r="JXS14" s="110"/>
      <c r="JXT14" s="110"/>
      <c r="JXU14" s="110"/>
      <c r="JXV14" s="110"/>
      <c r="JXW14" s="110"/>
      <c r="JXX14" s="110"/>
      <c r="JXY14" s="110"/>
      <c r="JXZ14" s="110"/>
      <c r="JYA14" s="110"/>
      <c r="JYB14" s="110"/>
      <c r="JYC14" s="110"/>
      <c r="JYD14" s="110"/>
      <c r="JYE14" s="110"/>
      <c r="JYF14" s="110"/>
      <c r="JYG14" s="110"/>
      <c r="JYH14" s="110"/>
      <c r="JYI14" s="110"/>
      <c r="JYJ14" s="110"/>
      <c r="JYK14" s="110"/>
      <c r="JYL14" s="110"/>
      <c r="JYM14" s="110"/>
      <c r="JYN14" s="110"/>
      <c r="JYO14" s="110"/>
      <c r="JYP14" s="110"/>
      <c r="JYQ14" s="110"/>
      <c r="JYR14" s="110"/>
      <c r="JYS14" s="110"/>
      <c r="JYT14" s="110"/>
      <c r="JYU14" s="110"/>
      <c r="JYV14" s="110"/>
      <c r="JYW14" s="110"/>
      <c r="JYX14" s="110"/>
      <c r="JYY14" s="110"/>
      <c r="JYZ14" s="110"/>
      <c r="JZA14" s="110"/>
      <c r="JZB14" s="110"/>
      <c r="JZC14" s="110"/>
      <c r="JZD14" s="110"/>
      <c r="JZE14" s="110"/>
      <c r="JZF14" s="110"/>
      <c r="JZG14" s="110"/>
      <c r="JZH14" s="110"/>
      <c r="JZI14" s="110"/>
      <c r="JZJ14" s="110"/>
      <c r="JZK14" s="110"/>
      <c r="JZL14" s="110"/>
      <c r="JZM14" s="110"/>
      <c r="JZN14" s="110"/>
      <c r="JZO14" s="110"/>
      <c r="JZP14" s="110"/>
      <c r="JZQ14" s="110"/>
      <c r="JZR14" s="110"/>
      <c r="JZS14" s="110"/>
      <c r="JZT14" s="110"/>
      <c r="JZU14" s="110"/>
      <c r="JZV14" s="110"/>
      <c r="JZW14" s="110"/>
      <c r="JZX14" s="110"/>
      <c r="JZY14" s="110"/>
      <c r="JZZ14" s="110"/>
      <c r="KAA14" s="110"/>
      <c r="KAB14" s="110"/>
      <c r="KAC14" s="110"/>
      <c r="KAD14" s="110"/>
      <c r="KAE14" s="110"/>
      <c r="KAF14" s="110"/>
      <c r="KAG14" s="110"/>
      <c r="KAH14" s="110"/>
      <c r="KAI14" s="110"/>
      <c r="KAJ14" s="110"/>
      <c r="KAK14" s="110"/>
      <c r="KAL14" s="110"/>
      <c r="KAM14" s="110"/>
      <c r="KAN14" s="110"/>
      <c r="KAO14" s="110"/>
      <c r="KAP14" s="110"/>
      <c r="KAQ14" s="110"/>
      <c r="KAR14" s="110"/>
      <c r="KAS14" s="110"/>
      <c r="KAT14" s="110"/>
      <c r="KAU14" s="110"/>
      <c r="KAV14" s="110"/>
      <c r="KAW14" s="110"/>
      <c r="KAX14" s="110"/>
      <c r="KAY14" s="110"/>
      <c r="KAZ14" s="110"/>
      <c r="KBA14" s="110"/>
      <c r="KBB14" s="110"/>
      <c r="KBC14" s="110"/>
      <c r="KBD14" s="110"/>
      <c r="KBE14" s="110"/>
      <c r="KBF14" s="110"/>
      <c r="KBG14" s="110"/>
      <c r="KBH14" s="110"/>
      <c r="KBI14" s="110"/>
      <c r="KBJ14" s="110"/>
      <c r="KBK14" s="110"/>
      <c r="KBL14" s="110"/>
      <c r="KBM14" s="110"/>
      <c r="KBN14" s="110"/>
      <c r="KBO14" s="110"/>
      <c r="KBP14" s="110"/>
      <c r="KBQ14" s="110"/>
      <c r="KBR14" s="110"/>
      <c r="KBS14" s="110"/>
      <c r="KBT14" s="110"/>
      <c r="KBU14" s="110"/>
      <c r="KBV14" s="110"/>
      <c r="KBW14" s="110"/>
      <c r="KBX14" s="110"/>
      <c r="KBY14" s="110"/>
      <c r="KBZ14" s="110"/>
      <c r="KCA14" s="110"/>
      <c r="KCB14" s="110"/>
      <c r="KCC14" s="110"/>
      <c r="KCD14" s="110"/>
      <c r="KCE14" s="110"/>
      <c r="KCF14" s="110"/>
      <c r="KCG14" s="110"/>
      <c r="KCH14" s="110"/>
      <c r="KCI14" s="110"/>
      <c r="KCJ14" s="110"/>
      <c r="KCK14" s="110"/>
      <c r="KCL14" s="110"/>
      <c r="KCM14" s="110"/>
      <c r="KCN14" s="110"/>
      <c r="KCO14" s="110"/>
      <c r="KCP14" s="110"/>
      <c r="KCQ14" s="110"/>
      <c r="KCR14" s="110"/>
      <c r="KCS14" s="110"/>
      <c r="KCT14" s="110"/>
      <c r="KCU14" s="110"/>
      <c r="KCV14" s="110"/>
      <c r="KCW14" s="110"/>
      <c r="KCX14" s="110"/>
      <c r="KCY14" s="110"/>
      <c r="KCZ14" s="110"/>
      <c r="KDA14" s="110"/>
      <c r="KDB14" s="110"/>
      <c r="KDC14" s="110"/>
      <c r="KDD14" s="110"/>
      <c r="KDE14" s="110"/>
      <c r="KDF14" s="110"/>
      <c r="KDG14" s="110"/>
      <c r="KDH14" s="110"/>
      <c r="KDI14" s="110"/>
      <c r="KDJ14" s="110"/>
      <c r="KDK14" s="110"/>
      <c r="KDL14" s="110"/>
      <c r="KDM14" s="110"/>
      <c r="KDN14" s="110"/>
      <c r="KDO14" s="110"/>
      <c r="KDP14" s="110"/>
      <c r="KDQ14" s="110"/>
      <c r="KDR14" s="110"/>
      <c r="KDS14" s="110"/>
      <c r="KDT14" s="110"/>
      <c r="KDU14" s="110"/>
      <c r="KDV14" s="110"/>
      <c r="KDW14" s="110"/>
      <c r="KDX14" s="110"/>
      <c r="KDY14" s="110"/>
      <c r="KDZ14" s="110"/>
      <c r="KEA14" s="110"/>
      <c r="KEB14" s="110"/>
      <c r="KEC14" s="110"/>
      <c r="KED14" s="110"/>
      <c r="KEE14" s="110"/>
      <c r="KEF14" s="110"/>
      <c r="KEG14" s="110"/>
      <c r="KEH14" s="110"/>
      <c r="KEI14" s="110"/>
      <c r="KEJ14" s="110"/>
      <c r="KEK14" s="110"/>
      <c r="KEL14" s="110"/>
      <c r="KEM14" s="110"/>
      <c r="KEN14" s="110"/>
      <c r="KEO14" s="110"/>
      <c r="KEP14" s="110"/>
      <c r="KEQ14" s="110"/>
      <c r="KER14" s="110"/>
      <c r="KES14" s="110"/>
      <c r="KET14" s="110"/>
      <c r="KEU14" s="110"/>
      <c r="KEV14" s="110"/>
      <c r="KEW14" s="110"/>
      <c r="KEX14" s="110"/>
      <c r="KEY14" s="110"/>
      <c r="KEZ14" s="110"/>
      <c r="KFA14" s="110"/>
      <c r="KFB14" s="110"/>
      <c r="KFC14" s="110"/>
      <c r="KFD14" s="110"/>
      <c r="KFE14" s="110"/>
      <c r="KFF14" s="110"/>
      <c r="KFG14" s="110"/>
      <c r="KFH14" s="110"/>
      <c r="KFI14" s="110"/>
      <c r="KFJ14" s="110"/>
      <c r="KFK14" s="110"/>
      <c r="KFL14" s="110"/>
      <c r="KFM14" s="110"/>
      <c r="KFN14" s="110"/>
      <c r="KFO14" s="110"/>
      <c r="KFP14" s="110"/>
      <c r="KFQ14" s="110"/>
      <c r="KFR14" s="110"/>
      <c r="KFS14" s="110"/>
      <c r="KFT14" s="110"/>
      <c r="KFU14" s="110"/>
      <c r="KFV14" s="110"/>
      <c r="KFW14" s="110"/>
      <c r="KFX14" s="110"/>
      <c r="KFY14" s="110"/>
      <c r="KFZ14" s="110"/>
      <c r="KGA14" s="110"/>
      <c r="KGB14" s="110"/>
      <c r="KGC14" s="110"/>
      <c r="KGD14" s="110"/>
      <c r="KGE14" s="110"/>
      <c r="KGF14" s="110"/>
      <c r="KGG14" s="110"/>
      <c r="KGH14" s="110"/>
      <c r="KGI14" s="110"/>
      <c r="KGJ14" s="110"/>
      <c r="KGK14" s="110"/>
      <c r="KGL14" s="110"/>
      <c r="KGM14" s="110"/>
      <c r="KGN14" s="110"/>
      <c r="KGO14" s="110"/>
      <c r="KGP14" s="110"/>
      <c r="KGQ14" s="110"/>
      <c r="KGR14" s="110"/>
      <c r="KGS14" s="110"/>
      <c r="KGT14" s="110"/>
      <c r="KGU14" s="110"/>
      <c r="KGV14" s="110"/>
      <c r="KGW14" s="110"/>
      <c r="KGX14" s="110"/>
      <c r="KGY14" s="110"/>
      <c r="KGZ14" s="110"/>
      <c r="KHA14" s="110"/>
      <c r="KHB14" s="110"/>
      <c r="KHC14" s="110"/>
      <c r="KHD14" s="110"/>
      <c r="KHE14" s="110"/>
      <c r="KHF14" s="110"/>
      <c r="KHG14" s="110"/>
      <c r="KHH14" s="110"/>
      <c r="KHI14" s="110"/>
      <c r="KHJ14" s="110"/>
      <c r="KHK14" s="110"/>
      <c r="KHL14" s="110"/>
      <c r="KHM14" s="110"/>
      <c r="KHN14" s="110"/>
      <c r="KHO14" s="110"/>
      <c r="KHP14" s="110"/>
      <c r="KHQ14" s="110"/>
      <c r="KHR14" s="110"/>
      <c r="KHS14" s="110"/>
      <c r="KHT14" s="110"/>
      <c r="KHU14" s="110"/>
      <c r="KHV14" s="110"/>
      <c r="KHW14" s="110"/>
      <c r="KHX14" s="110"/>
      <c r="KHY14" s="110"/>
      <c r="KHZ14" s="110"/>
      <c r="KIA14" s="110"/>
      <c r="KIB14" s="110"/>
      <c r="KIC14" s="110"/>
      <c r="KID14" s="110"/>
      <c r="KIE14" s="110"/>
      <c r="KIF14" s="110"/>
      <c r="KIG14" s="110"/>
      <c r="KIH14" s="110"/>
      <c r="KII14" s="110"/>
      <c r="KIJ14" s="110"/>
      <c r="KIK14" s="110"/>
      <c r="KIL14" s="110"/>
      <c r="KIM14" s="110"/>
      <c r="KIN14" s="110"/>
      <c r="KIO14" s="110"/>
      <c r="KIP14" s="110"/>
      <c r="KIQ14" s="110"/>
      <c r="KIR14" s="110"/>
      <c r="KIS14" s="110"/>
      <c r="KIT14" s="110"/>
      <c r="KIU14" s="110"/>
      <c r="KIV14" s="110"/>
      <c r="KIW14" s="110"/>
      <c r="KIX14" s="110"/>
      <c r="KIY14" s="110"/>
      <c r="KIZ14" s="110"/>
      <c r="KJA14" s="110"/>
      <c r="KJB14" s="110"/>
      <c r="KJC14" s="110"/>
      <c r="KJD14" s="110"/>
      <c r="KJE14" s="110"/>
      <c r="KJF14" s="110"/>
      <c r="KJG14" s="110"/>
      <c r="KJH14" s="110"/>
      <c r="KJI14" s="110"/>
      <c r="KJJ14" s="110"/>
      <c r="KJK14" s="110"/>
      <c r="KJL14" s="110"/>
      <c r="KJM14" s="110"/>
      <c r="KJN14" s="110"/>
      <c r="KJO14" s="110"/>
      <c r="KJP14" s="110"/>
      <c r="KJQ14" s="110"/>
      <c r="KJR14" s="110"/>
      <c r="KJS14" s="110"/>
      <c r="KJT14" s="110"/>
      <c r="KJU14" s="110"/>
      <c r="KJV14" s="110"/>
      <c r="KJW14" s="110"/>
      <c r="KJX14" s="110"/>
      <c r="KJY14" s="110"/>
      <c r="KJZ14" s="110"/>
      <c r="KKA14" s="110"/>
      <c r="KKB14" s="110"/>
      <c r="KKC14" s="110"/>
      <c r="KKD14" s="110"/>
      <c r="KKE14" s="110"/>
      <c r="KKF14" s="110"/>
      <c r="KKG14" s="110"/>
      <c r="KKH14" s="110"/>
      <c r="KKI14" s="110"/>
      <c r="KKJ14" s="110"/>
      <c r="KKK14" s="110"/>
      <c r="KKL14" s="110"/>
      <c r="KKM14" s="110"/>
      <c r="KKN14" s="110"/>
      <c r="KKO14" s="110"/>
      <c r="KKP14" s="110"/>
      <c r="KKQ14" s="110"/>
      <c r="KKR14" s="110"/>
      <c r="KKS14" s="110"/>
      <c r="KKT14" s="110"/>
      <c r="KKU14" s="110"/>
      <c r="KKV14" s="110"/>
      <c r="KKW14" s="110"/>
      <c r="KKX14" s="110"/>
      <c r="KKY14" s="110"/>
      <c r="KKZ14" s="110"/>
      <c r="KLA14" s="110"/>
      <c r="KLB14" s="110"/>
      <c r="KLC14" s="110"/>
      <c r="KLD14" s="110"/>
      <c r="KLE14" s="110"/>
      <c r="KLF14" s="110"/>
      <c r="KLG14" s="110"/>
      <c r="KLH14" s="110"/>
      <c r="KLI14" s="110"/>
      <c r="KLJ14" s="110"/>
      <c r="KLK14" s="110"/>
      <c r="KLL14" s="110"/>
      <c r="KLM14" s="110"/>
      <c r="KLN14" s="110"/>
      <c r="KLO14" s="110"/>
      <c r="KLP14" s="110"/>
      <c r="KLQ14" s="110"/>
      <c r="KLR14" s="110"/>
      <c r="KLS14" s="110"/>
      <c r="KLT14" s="110"/>
      <c r="KLU14" s="110"/>
      <c r="KLV14" s="110"/>
      <c r="KLW14" s="110"/>
      <c r="KLX14" s="110"/>
      <c r="KLY14" s="110"/>
      <c r="KLZ14" s="110"/>
      <c r="KMA14" s="110"/>
      <c r="KMB14" s="110"/>
      <c r="KMC14" s="110"/>
      <c r="KMD14" s="110"/>
      <c r="KME14" s="110"/>
      <c r="KMF14" s="110"/>
      <c r="KMG14" s="110"/>
      <c r="KMH14" s="110"/>
      <c r="KMI14" s="110"/>
      <c r="KMJ14" s="110"/>
      <c r="KMK14" s="110"/>
      <c r="KML14" s="110"/>
      <c r="KMM14" s="110"/>
      <c r="KMN14" s="110"/>
      <c r="KMO14" s="110"/>
      <c r="KMP14" s="110"/>
      <c r="KMQ14" s="110"/>
      <c r="KMR14" s="110"/>
      <c r="KMS14" s="110"/>
      <c r="KMT14" s="110"/>
      <c r="KMU14" s="110"/>
      <c r="KMV14" s="110"/>
      <c r="KMW14" s="110"/>
      <c r="KMX14" s="110"/>
      <c r="KMY14" s="110"/>
      <c r="KMZ14" s="110"/>
      <c r="KNA14" s="110"/>
      <c r="KNB14" s="110"/>
      <c r="KNC14" s="110"/>
      <c r="KND14" s="110"/>
      <c r="KNE14" s="110"/>
      <c r="KNF14" s="110"/>
      <c r="KNG14" s="110"/>
      <c r="KNH14" s="110"/>
      <c r="KNI14" s="110"/>
      <c r="KNJ14" s="110"/>
      <c r="KNK14" s="110"/>
      <c r="KNL14" s="110"/>
      <c r="KNM14" s="110"/>
      <c r="KNN14" s="110"/>
      <c r="KNO14" s="110"/>
      <c r="KNP14" s="110"/>
      <c r="KNQ14" s="110"/>
      <c r="KNR14" s="110"/>
      <c r="KNS14" s="110"/>
      <c r="KNT14" s="110"/>
      <c r="KNU14" s="110"/>
      <c r="KNV14" s="110"/>
      <c r="KNW14" s="110"/>
      <c r="KNX14" s="110"/>
      <c r="KNY14" s="110"/>
      <c r="KNZ14" s="110"/>
      <c r="KOA14" s="110"/>
      <c r="KOB14" s="110"/>
      <c r="KOC14" s="110"/>
      <c r="KOD14" s="110"/>
      <c r="KOE14" s="110"/>
      <c r="KOF14" s="110"/>
      <c r="KOG14" s="110"/>
      <c r="KOH14" s="110"/>
      <c r="KOI14" s="110"/>
      <c r="KOJ14" s="110"/>
      <c r="KOK14" s="110"/>
      <c r="KOL14" s="110"/>
      <c r="KOM14" s="110"/>
      <c r="KON14" s="110"/>
      <c r="KOO14" s="110"/>
      <c r="KOP14" s="110"/>
      <c r="KOQ14" s="110"/>
      <c r="KOR14" s="110"/>
      <c r="KOS14" s="110"/>
      <c r="KOT14" s="110"/>
      <c r="KOU14" s="110"/>
      <c r="KOV14" s="110"/>
      <c r="KOW14" s="110"/>
      <c r="KOX14" s="110"/>
      <c r="KOY14" s="110"/>
      <c r="KOZ14" s="110"/>
      <c r="KPA14" s="110"/>
      <c r="KPB14" s="110"/>
      <c r="KPC14" s="110"/>
      <c r="KPD14" s="110"/>
      <c r="KPE14" s="110"/>
      <c r="KPF14" s="110"/>
      <c r="KPG14" s="110"/>
      <c r="KPH14" s="110"/>
      <c r="KPI14" s="110"/>
      <c r="KPJ14" s="110"/>
      <c r="KPK14" s="110"/>
      <c r="KPL14" s="110"/>
      <c r="KPM14" s="110"/>
      <c r="KPN14" s="110"/>
      <c r="KPO14" s="110"/>
      <c r="KPP14" s="110"/>
      <c r="KPQ14" s="110"/>
      <c r="KPR14" s="110"/>
      <c r="KPS14" s="110"/>
      <c r="KPT14" s="110"/>
      <c r="KPU14" s="110"/>
      <c r="KPV14" s="110"/>
      <c r="KPW14" s="110"/>
      <c r="KPX14" s="110"/>
      <c r="KPY14" s="110"/>
      <c r="KPZ14" s="110"/>
      <c r="KQA14" s="110"/>
      <c r="KQB14" s="110"/>
      <c r="KQC14" s="110"/>
      <c r="KQD14" s="110"/>
      <c r="KQE14" s="110"/>
      <c r="KQF14" s="110"/>
      <c r="KQG14" s="110"/>
      <c r="KQH14" s="110"/>
      <c r="KQI14" s="110"/>
      <c r="KQJ14" s="110"/>
      <c r="KQK14" s="110"/>
      <c r="KQL14" s="110"/>
      <c r="KQM14" s="110"/>
      <c r="KQN14" s="110"/>
      <c r="KQO14" s="110"/>
      <c r="KQP14" s="110"/>
      <c r="KQQ14" s="110"/>
      <c r="KQR14" s="110"/>
      <c r="KQS14" s="110"/>
      <c r="KQT14" s="110"/>
      <c r="KQU14" s="110"/>
      <c r="KQV14" s="110"/>
      <c r="KQW14" s="110"/>
      <c r="KQX14" s="110"/>
      <c r="KQY14" s="110"/>
      <c r="KQZ14" s="110"/>
      <c r="KRA14" s="110"/>
      <c r="KRB14" s="110"/>
      <c r="KRC14" s="110"/>
      <c r="KRD14" s="110"/>
      <c r="KRE14" s="110"/>
      <c r="KRF14" s="110"/>
      <c r="KRG14" s="110"/>
      <c r="KRH14" s="110"/>
      <c r="KRI14" s="110"/>
      <c r="KRJ14" s="110"/>
      <c r="KRK14" s="110"/>
      <c r="KRL14" s="110"/>
      <c r="KRM14" s="110"/>
      <c r="KRN14" s="110"/>
      <c r="KRO14" s="110"/>
      <c r="KRP14" s="110"/>
      <c r="KRQ14" s="110"/>
      <c r="KRR14" s="110"/>
      <c r="KRS14" s="110"/>
      <c r="KRT14" s="110"/>
      <c r="KRU14" s="110"/>
      <c r="KRV14" s="110"/>
      <c r="KRW14" s="110"/>
      <c r="KRX14" s="110"/>
      <c r="KRY14" s="110"/>
      <c r="KRZ14" s="110"/>
      <c r="KSA14" s="110"/>
      <c r="KSB14" s="110"/>
      <c r="KSC14" s="110"/>
      <c r="KSD14" s="110"/>
      <c r="KSE14" s="110"/>
      <c r="KSF14" s="110"/>
      <c r="KSG14" s="110"/>
      <c r="KSH14" s="110"/>
      <c r="KSI14" s="110"/>
      <c r="KSJ14" s="110"/>
      <c r="KSK14" s="110"/>
      <c r="KSL14" s="110"/>
      <c r="KSM14" s="110"/>
      <c r="KSN14" s="110"/>
      <c r="KSO14" s="110"/>
      <c r="KSP14" s="110"/>
      <c r="KSQ14" s="110"/>
      <c r="KSR14" s="110"/>
      <c r="KSS14" s="110"/>
      <c r="KST14" s="110"/>
      <c r="KSU14" s="110"/>
      <c r="KSV14" s="110"/>
      <c r="KSW14" s="110"/>
      <c r="KSX14" s="110"/>
      <c r="KSY14" s="110"/>
      <c r="KSZ14" s="110"/>
      <c r="KTA14" s="110"/>
      <c r="KTB14" s="110"/>
      <c r="KTC14" s="110"/>
      <c r="KTD14" s="110"/>
      <c r="KTE14" s="110"/>
      <c r="KTF14" s="110"/>
      <c r="KTG14" s="110"/>
      <c r="KTH14" s="110"/>
      <c r="KTI14" s="110"/>
      <c r="KTJ14" s="110"/>
      <c r="KTK14" s="110"/>
      <c r="KTL14" s="110"/>
      <c r="KTM14" s="110"/>
      <c r="KTN14" s="110"/>
      <c r="KTO14" s="110"/>
      <c r="KTP14" s="110"/>
      <c r="KTQ14" s="110"/>
      <c r="KTR14" s="110"/>
      <c r="KTS14" s="110"/>
      <c r="KTT14" s="110"/>
      <c r="KTU14" s="110"/>
      <c r="KTV14" s="110"/>
      <c r="KTW14" s="110"/>
      <c r="KTX14" s="110"/>
      <c r="KTY14" s="110"/>
      <c r="KTZ14" s="110"/>
      <c r="KUA14" s="110"/>
      <c r="KUB14" s="110"/>
      <c r="KUC14" s="110"/>
      <c r="KUD14" s="110"/>
      <c r="KUE14" s="110"/>
      <c r="KUF14" s="110"/>
      <c r="KUG14" s="110"/>
      <c r="KUH14" s="110"/>
      <c r="KUI14" s="110"/>
      <c r="KUJ14" s="110"/>
      <c r="KUK14" s="110"/>
      <c r="KUL14" s="110"/>
      <c r="KUM14" s="110"/>
      <c r="KUN14" s="110"/>
      <c r="KUO14" s="110"/>
      <c r="KUP14" s="110"/>
      <c r="KUQ14" s="110"/>
      <c r="KUR14" s="110"/>
      <c r="KUS14" s="110"/>
      <c r="KUT14" s="110"/>
      <c r="KUU14" s="110"/>
      <c r="KUV14" s="110"/>
      <c r="KUW14" s="110"/>
      <c r="KUX14" s="110"/>
      <c r="KUY14" s="110"/>
      <c r="KUZ14" s="110"/>
      <c r="KVA14" s="110"/>
      <c r="KVB14" s="110"/>
      <c r="KVC14" s="110"/>
      <c r="KVD14" s="110"/>
      <c r="KVE14" s="110"/>
      <c r="KVF14" s="110"/>
      <c r="KVG14" s="110"/>
      <c r="KVH14" s="110"/>
      <c r="KVI14" s="110"/>
      <c r="KVJ14" s="110"/>
      <c r="KVK14" s="110"/>
      <c r="KVL14" s="110"/>
      <c r="KVM14" s="110"/>
      <c r="KVN14" s="110"/>
      <c r="KVO14" s="110"/>
      <c r="KVP14" s="110"/>
      <c r="KVQ14" s="110"/>
      <c r="KVR14" s="110"/>
      <c r="KVS14" s="110"/>
      <c r="KVT14" s="110"/>
      <c r="KVU14" s="110"/>
      <c r="KVV14" s="110"/>
      <c r="KVW14" s="110"/>
      <c r="KVX14" s="110"/>
      <c r="KVY14" s="110"/>
      <c r="KVZ14" s="110"/>
      <c r="KWA14" s="110"/>
      <c r="KWB14" s="110"/>
      <c r="KWC14" s="110"/>
      <c r="KWD14" s="110"/>
      <c r="KWE14" s="110"/>
      <c r="KWF14" s="110"/>
      <c r="KWG14" s="110"/>
      <c r="KWH14" s="110"/>
      <c r="KWI14" s="110"/>
      <c r="KWJ14" s="110"/>
      <c r="KWK14" s="110"/>
      <c r="KWL14" s="110"/>
      <c r="KWM14" s="110"/>
      <c r="KWN14" s="110"/>
      <c r="KWO14" s="110"/>
      <c r="KWP14" s="110"/>
      <c r="KWQ14" s="110"/>
      <c r="KWR14" s="110"/>
      <c r="KWS14" s="110"/>
      <c r="KWT14" s="110"/>
      <c r="KWU14" s="110"/>
      <c r="KWV14" s="110"/>
      <c r="KWW14" s="110"/>
      <c r="KWX14" s="110"/>
      <c r="KWY14" s="110"/>
      <c r="KWZ14" s="110"/>
      <c r="KXA14" s="110"/>
      <c r="KXB14" s="110"/>
      <c r="KXC14" s="110"/>
      <c r="KXD14" s="110"/>
      <c r="KXE14" s="110"/>
      <c r="KXF14" s="110"/>
      <c r="KXG14" s="110"/>
      <c r="KXH14" s="110"/>
      <c r="KXI14" s="110"/>
      <c r="KXJ14" s="110"/>
      <c r="KXK14" s="110"/>
      <c r="KXL14" s="110"/>
      <c r="KXM14" s="110"/>
      <c r="KXN14" s="110"/>
      <c r="KXO14" s="110"/>
      <c r="KXP14" s="110"/>
      <c r="KXQ14" s="110"/>
      <c r="KXR14" s="110"/>
      <c r="KXS14" s="110"/>
      <c r="KXT14" s="110"/>
      <c r="KXU14" s="110"/>
      <c r="KXV14" s="110"/>
      <c r="KXW14" s="110"/>
      <c r="KXX14" s="110"/>
      <c r="KXY14" s="110"/>
      <c r="KXZ14" s="110"/>
      <c r="KYA14" s="110"/>
      <c r="KYB14" s="110"/>
      <c r="KYC14" s="110"/>
      <c r="KYD14" s="110"/>
      <c r="KYE14" s="110"/>
      <c r="KYF14" s="110"/>
      <c r="KYG14" s="110"/>
      <c r="KYH14" s="110"/>
      <c r="KYI14" s="110"/>
      <c r="KYJ14" s="110"/>
      <c r="KYK14" s="110"/>
      <c r="KYL14" s="110"/>
      <c r="KYM14" s="110"/>
      <c r="KYN14" s="110"/>
      <c r="KYO14" s="110"/>
      <c r="KYP14" s="110"/>
      <c r="KYQ14" s="110"/>
      <c r="KYR14" s="110"/>
      <c r="KYS14" s="110"/>
      <c r="KYT14" s="110"/>
      <c r="KYU14" s="110"/>
      <c r="KYV14" s="110"/>
      <c r="KYW14" s="110"/>
      <c r="KYX14" s="110"/>
      <c r="KYY14" s="110"/>
      <c r="KYZ14" s="110"/>
      <c r="KZA14" s="110"/>
      <c r="KZB14" s="110"/>
      <c r="KZC14" s="110"/>
      <c r="KZD14" s="110"/>
      <c r="KZE14" s="110"/>
      <c r="KZF14" s="110"/>
      <c r="KZG14" s="110"/>
      <c r="KZH14" s="110"/>
      <c r="KZI14" s="110"/>
      <c r="KZJ14" s="110"/>
      <c r="KZK14" s="110"/>
      <c r="KZL14" s="110"/>
      <c r="KZM14" s="110"/>
      <c r="KZN14" s="110"/>
      <c r="KZO14" s="110"/>
      <c r="KZP14" s="110"/>
      <c r="KZQ14" s="110"/>
      <c r="KZR14" s="110"/>
      <c r="KZS14" s="110"/>
      <c r="KZT14" s="110"/>
      <c r="KZU14" s="110"/>
      <c r="KZV14" s="110"/>
      <c r="KZW14" s="110"/>
      <c r="KZX14" s="110"/>
      <c r="KZY14" s="110"/>
      <c r="KZZ14" s="110"/>
      <c r="LAA14" s="110"/>
      <c r="LAB14" s="110"/>
      <c r="LAC14" s="110"/>
      <c r="LAD14" s="110"/>
      <c r="LAE14" s="110"/>
      <c r="LAF14" s="110"/>
      <c r="LAG14" s="110"/>
      <c r="LAH14" s="110"/>
      <c r="LAI14" s="110"/>
      <c r="LAJ14" s="110"/>
      <c r="LAK14" s="110"/>
      <c r="LAL14" s="110"/>
      <c r="LAM14" s="110"/>
      <c r="LAN14" s="110"/>
      <c r="LAO14" s="110"/>
      <c r="LAP14" s="110"/>
      <c r="LAQ14" s="110"/>
      <c r="LAR14" s="110"/>
      <c r="LAS14" s="110"/>
      <c r="LAT14" s="110"/>
      <c r="LAU14" s="110"/>
      <c r="LAV14" s="110"/>
      <c r="LAW14" s="110"/>
      <c r="LAX14" s="110"/>
      <c r="LAY14" s="110"/>
      <c r="LAZ14" s="110"/>
      <c r="LBA14" s="110"/>
      <c r="LBB14" s="110"/>
      <c r="LBC14" s="110"/>
      <c r="LBD14" s="110"/>
      <c r="LBE14" s="110"/>
      <c r="LBF14" s="110"/>
      <c r="LBG14" s="110"/>
      <c r="LBH14" s="110"/>
      <c r="LBI14" s="110"/>
      <c r="LBJ14" s="110"/>
      <c r="LBK14" s="110"/>
      <c r="LBL14" s="110"/>
      <c r="LBM14" s="110"/>
      <c r="LBN14" s="110"/>
      <c r="LBO14" s="110"/>
      <c r="LBP14" s="110"/>
      <c r="LBQ14" s="110"/>
      <c r="LBR14" s="110"/>
      <c r="LBS14" s="110"/>
      <c r="LBT14" s="110"/>
      <c r="LBU14" s="110"/>
      <c r="LBV14" s="110"/>
      <c r="LBW14" s="110"/>
      <c r="LBX14" s="110"/>
      <c r="LBY14" s="110"/>
      <c r="LBZ14" s="110"/>
      <c r="LCA14" s="110"/>
      <c r="LCB14" s="110"/>
      <c r="LCC14" s="110"/>
      <c r="LCD14" s="110"/>
      <c r="LCE14" s="110"/>
      <c r="LCF14" s="110"/>
      <c r="LCG14" s="110"/>
      <c r="LCH14" s="110"/>
      <c r="LCI14" s="110"/>
      <c r="LCJ14" s="110"/>
      <c r="LCK14" s="110"/>
      <c r="LCL14" s="110"/>
      <c r="LCM14" s="110"/>
      <c r="LCN14" s="110"/>
      <c r="LCO14" s="110"/>
      <c r="LCP14" s="110"/>
      <c r="LCQ14" s="110"/>
      <c r="LCR14" s="110"/>
      <c r="LCS14" s="110"/>
      <c r="LCT14" s="110"/>
      <c r="LCU14" s="110"/>
      <c r="LCV14" s="110"/>
      <c r="LCW14" s="110"/>
      <c r="LCX14" s="110"/>
      <c r="LCY14" s="110"/>
      <c r="LCZ14" s="110"/>
      <c r="LDA14" s="110"/>
      <c r="LDB14" s="110"/>
      <c r="LDC14" s="110"/>
      <c r="LDD14" s="110"/>
      <c r="LDE14" s="110"/>
      <c r="LDF14" s="110"/>
      <c r="LDG14" s="110"/>
      <c r="LDH14" s="110"/>
      <c r="LDI14" s="110"/>
      <c r="LDJ14" s="110"/>
      <c r="LDK14" s="110"/>
      <c r="LDL14" s="110"/>
      <c r="LDM14" s="110"/>
      <c r="LDN14" s="110"/>
      <c r="LDO14" s="110"/>
      <c r="LDP14" s="110"/>
      <c r="LDQ14" s="110"/>
      <c r="LDR14" s="110"/>
      <c r="LDS14" s="110"/>
      <c r="LDT14" s="110"/>
      <c r="LDU14" s="110"/>
      <c r="LDV14" s="110"/>
      <c r="LDW14" s="110"/>
      <c r="LDX14" s="110"/>
      <c r="LDY14" s="110"/>
      <c r="LDZ14" s="110"/>
      <c r="LEA14" s="110"/>
      <c r="LEB14" s="110"/>
      <c r="LEC14" s="110"/>
      <c r="LED14" s="110"/>
      <c r="LEE14" s="110"/>
      <c r="LEF14" s="110"/>
      <c r="LEG14" s="110"/>
      <c r="LEH14" s="110"/>
      <c r="LEI14" s="110"/>
      <c r="LEJ14" s="110"/>
      <c r="LEK14" s="110"/>
      <c r="LEL14" s="110"/>
      <c r="LEM14" s="110"/>
      <c r="LEN14" s="110"/>
      <c r="LEO14" s="110"/>
      <c r="LEP14" s="110"/>
      <c r="LEQ14" s="110"/>
      <c r="LER14" s="110"/>
      <c r="LES14" s="110"/>
      <c r="LET14" s="110"/>
      <c r="LEU14" s="110"/>
      <c r="LEV14" s="110"/>
      <c r="LEW14" s="110"/>
      <c r="LEX14" s="110"/>
      <c r="LEY14" s="110"/>
      <c r="LEZ14" s="110"/>
      <c r="LFA14" s="110"/>
      <c r="LFB14" s="110"/>
      <c r="LFC14" s="110"/>
      <c r="LFD14" s="110"/>
      <c r="LFE14" s="110"/>
      <c r="LFF14" s="110"/>
      <c r="LFG14" s="110"/>
      <c r="LFH14" s="110"/>
      <c r="LFI14" s="110"/>
      <c r="LFJ14" s="110"/>
      <c r="LFK14" s="110"/>
      <c r="LFL14" s="110"/>
      <c r="LFM14" s="110"/>
      <c r="LFN14" s="110"/>
      <c r="LFO14" s="110"/>
      <c r="LFP14" s="110"/>
      <c r="LFQ14" s="110"/>
      <c r="LFR14" s="110"/>
      <c r="LFS14" s="110"/>
      <c r="LFT14" s="110"/>
      <c r="LFU14" s="110"/>
      <c r="LFV14" s="110"/>
      <c r="LFW14" s="110"/>
      <c r="LFX14" s="110"/>
      <c r="LFY14" s="110"/>
      <c r="LFZ14" s="110"/>
      <c r="LGA14" s="110"/>
      <c r="LGB14" s="110"/>
      <c r="LGC14" s="110"/>
      <c r="LGD14" s="110"/>
      <c r="LGE14" s="110"/>
      <c r="LGF14" s="110"/>
      <c r="LGG14" s="110"/>
      <c r="LGH14" s="110"/>
      <c r="LGI14" s="110"/>
      <c r="LGJ14" s="110"/>
      <c r="LGK14" s="110"/>
      <c r="LGL14" s="110"/>
      <c r="LGM14" s="110"/>
      <c r="LGN14" s="110"/>
      <c r="LGO14" s="110"/>
      <c r="LGP14" s="110"/>
      <c r="LGQ14" s="110"/>
      <c r="LGR14" s="110"/>
      <c r="LGS14" s="110"/>
      <c r="LGT14" s="110"/>
      <c r="LGU14" s="110"/>
      <c r="LGV14" s="110"/>
      <c r="LGW14" s="110"/>
      <c r="LGX14" s="110"/>
      <c r="LGY14" s="110"/>
      <c r="LGZ14" s="110"/>
      <c r="LHA14" s="110"/>
      <c r="LHB14" s="110"/>
      <c r="LHC14" s="110"/>
      <c r="LHD14" s="110"/>
      <c r="LHE14" s="110"/>
      <c r="LHF14" s="110"/>
      <c r="LHG14" s="110"/>
      <c r="LHH14" s="110"/>
      <c r="LHI14" s="110"/>
      <c r="LHJ14" s="110"/>
      <c r="LHK14" s="110"/>
      <c r="LHL14" s="110"/>
      <c r="LHM14" s="110"/>
      <c r="LHN14" s="110"/>
      <c r="LHO14" s="110"/>
      <c r="LHP14" s="110"/>
      <c r="LHQ14" s="110"/>
      <c r="LHR14" s="110"/>
      <c r="LHS14" s="110"/>
      <c r="LHT14" s="110"/>
      <c r="LHU14" s="110"/>
      <c r="LHV14" s="110"/>
      <c r="LHW14" s="110"/>
      <c r="LHX14" s="110"/>
      <c r="LHY14" s="110"/>
      <c r="LHZ14" s="110"/>
      <c r="LIA14" s="110"/>
      <c r="LIB14" s="110"/>
      <c r="LIC14" s="110"/>
      <c r="LID14" s="110"/>
      <c r="LIE14" s="110"/>
      <c r="LIF14" s="110"/>
      <c r="LIG14" s="110"/>
      <c r="LIH14" s="110"/>
      <c r="LII14" s="110"/>
      <c r="LIJ14" s="110"/>
      <c r="LIK14" s="110"/>
      <c r="LIL14" s="110"/>
      <c r="LIM14" s="110"/>
      <c r="LIN14" s="110"/>
      <c r="LIO14" s="110"/>
      <c r="LIP14" s="110"/>
      <c r="LIQ14" s="110"/>
      <c r="LIR14" s="110"/>
      <c r="LIS14" s="110"/>
      <c r="LIT14" s="110"/>
      <c r="LIU14" s="110"/>
      <c r="LIV14" s="110"/>
      <c r="LIW14" s="110"/>
      <c r="LIX14" s="110"/>
      <c r="LIY14" s="110"/>
      <c r="LIZ14" s="110"/>
      <c r="LJA14" s="110"/>
      <c r="LJB14" s="110"/>
      <c r="LJC14" s="110"/>
      <c r="LJD14" s="110"/>
      <c r="LJE14" s="110"/>
      <c r="LJF14" s="110"/>
      <c r="LJG14" s="110"/>
      <c r="LJH14" s="110"/>
      <c r="LJI14" s="110"/>
      <c r="LJJ14" s="110"/>
      <c r="LJK14" s="110"/>
      <c r="LJL14" s="110"/>
      <c r="LJM14" s="110"/>
      <c r="LJN14" s="110"/>
      <c r="LJO14" s="110"/>
      <c r="LJP14" s="110"/>
      <c r="LJQ14" s="110"/>
      <c r="LJR14" s="110"/>
      <c r="LJS14" s="110"/>
      <c r="LJT14" s="110"/>
      <c r="LJU14" s="110"/>
      <c r="LJV14" s="110"/>
      <c r="LJW14" s="110"/>
      <c r="LJX14" s="110"/>
      <c r="LJY14" s="110"/>
      <c r="LJZ14" s="110"/>
      <c r="LKA14" s="110"/>
      <c r="LKB14" s="110"/>
      <c r="LKC14" s="110"/>
      <c r="LKD14" s="110"/>
      <c r="LKE14" s="110"/>
      <c r="LKF14" s="110"/>
      <c r="LKG14" s="110"/>
      <c r="LKH14" s="110"/>
      <c r="LKI14" s="110"/>
      <c r="LKJ14" s="110"/>
      <c r="LKK14" s="110"/>
      <c r="LKL14" s="110"/>
      <c r="LKM14" s="110"/>
      <c r="LKN14" s="110"/>
      <c r="LKO14" s="110"/>
      <c r="LKP14" s="110"/>
      <c r="LKQ14" s="110"/>
      <c r="LKR14" s="110"/>
      <c r="LKS14" s="110"/>
      <c r="LKT14" s="110"/>
      <c r="LKU14" s="110"/>
      <c r="LKV14" s="110"/>
      <c r="LKW14" s="110"/>
      <c r="LKX14" s="110"/>
      <c r="LKY14" s="110"/>
      <c r="LKZ14" s="110"/>
      <c r="LLA14" s="110"/>
      <c r="LLB14" s="110"/>
      <c r="LLC14" s="110"/>
      <c r="LLD14" s="110"/>
      <c r="LLE14" s="110"/>
      <c r="LLF14" s="110"/>
      <c r="LLG14" s="110"/>
      <c r="LLH14" s="110"/>
      <c r="LLI14" s="110"/>
      <c r="LLJ14" s="110"/>
      <c r="LLK14" s="110"/>
      <c r="LLL14" s="110"/>
      <c r="LLM14" s="110"/>
      <c r="LLN14" s="110"/>
      <c r="LLO14" s="110"/>
      <c r="LLP14" s="110"/>
      <c r="LLQ14" s="110"/>
      <c r="LLR14" s="110"/>
      <c r="LLS14" s="110"/>
      <c r="LLT14" s="110"/>
      <c r="LLU14" s="110"/>
      <c r="LLV14" s="110"/>
      <c r="LLW14" s="110"/>
      <c r="LLX14" s="110"/>
      <c r="LLY14" s="110"/>
      <c r="LLZ14" s="110"/>
      <c r="LMA14" s="110"/>
      <c r="LMB14" s="110"/>
      <c r="LMC14" s="110"/>
      <c r="LMD14" s="110"/>
      <c r="LME14" s="110"/>
      <c r="LMF14" s="110"/>
      <c r="LMG14" s="110"/>
      <c r="LMH14" s="110"/>
      <c r="LMI14" s="110"/>
      <c r="LMJ14" s="110"/>
      <c r="LMK14" s="110"/>
      <c r="LML14" s="110"/>
      <c r="LMM14" s="110"/>
      <c r="LMN14" s="110"/>
      <c r="LMO14" s="110"/>
      <c r="LMP14" s="110"/>
      <c r="LMQ14" s="110"/>
      <c r="LMR14" s="110"/>
      <c r="LMS14" s="110"/>
      <c r="LMT14" s="110"/>
      <c r="LMU14" s="110"/>
      <c r="LMV14" s="110"/>
      <c r="LMW14" s="110"/>
      <c r="LMX14" s="110"/>
      <c r="LMY14" s="110"/>
      <c r="LMZ14" s="110"/>
      <c r="LNA14" s="110"/>
      <c r="LNB14" s="110"/>
      <c r="LNC14" s="110"/>
      <c r="LND14" s="110"/>
      <c r="LNE14" s="110"/>
      <c r="LNF14" s="110"/>
      <c r="LNG14" s="110"/>
      <c r="LNH14" s="110"/>
      <c r="LNI14" s="110"/>
      <c r="LNJ14" s="110"/>
      <c r="LNK14" s="110"/>
      <c r="LNL14" s="110"/>
      <c r="LNM14" s="110"/>
      <c r="LNN14" s="110"/>
      <c r="LNO14" s="110"/>
      <c r="LNP14" s="110"/>
      <c r="LNQ14" s="110"/>
      <c r="LNR14" s="110"/>
      <c r="LNS14" s="110"/>
      <c r="LNT14" s="110"/>
      <c r="LNU14" s="110"/>
      <c r="LNV14" s="110"/>
      <c r="LNW14" s="110"/>
      <c r="LNX14" s="110"/>
      <c r="LNY14" s="110"/>
      <c r="LNZ14" s="110"/>
      <c r="LOA14" s="110"/>
      <c r="LOB14" s="110"/>
      <c r="LOC14" s="110"/>
      <c r="LOD14" s="110"/>
      <c r="LOE14" s="110"/>
      <c r="LOF14" s="110"/>
      <c r="LOG14" s="110"/>
      <c r="LOH14" s="110"/>
      <c r="LOI14" s="110"/>
      <c r="LOJ14" s="110"/>
      <c r="LOK14" s="110"/>
      <c r="LOL14" s="110"/>
      <c r="LOM14" s="110"/>
      <c r="LON14" s="110"/>
      <c r="LOO14" s="110"/>
      <c r="LOP14" s="110"/>
      <c r="LOQ14" s="110"/>
      <c r="LOR14" s="110"/>
      <c r="LOS14" s="110"/>
      <c r="LOT14" s="110"/>
      <c r="LOU14" s="110"/>
      <c r="LOV14" s="110"/>
      <c r="LOW14" s="110"/>
      <c r="LOX14" s="110"/>
      <c r="LOY14" s="110"/>
      <c r="LOZ14" s="110"/>
      <c r="LPA14" s="110"/>
      <c r="LPB14" s="110"/>
      <c r="LPC14" s="110"/>
      <c r="LPD14" s="110"/>
      <c r="LPE14" s="110"/>
      <c r="LPF14" s="110"/>
      <c r="LPG14" s="110"/>
      <c r="LPH14" s="110"/>
      <c r="LPI14" s="110"/>
      <c r="LPJ14" s="110"/>
      <c r="LPK14" s="110"/>
      <c r="LPL14" s="110"/>
      <c r="LPM14" s="110"/>
      <c r="LPN14" s="110"/>
      <c r="LPO14" s="110"/>
      <c r="LPP14" s="110"/>
      <c r="LPQ14" s="110"/>
      <c r="LPR14" s="110"/>
      <c r="LPS14" s="110"/>
      <c r="LPT14" s="110"/>
      <c r="LPU14" s="110"/>
      <c r="LPV14" s="110"/>
      <c r="LPW14" s="110"/>
      <c r="LPX14" s="110"/>
      <c r="LPY14" s="110"/>
      <c r="LPZ14" s="110"/>
      <c r="LQA14" s="110"/>
      <c r="LQB14" s="110"/>
      <c r="LQC14" s="110"/>
      <c r="LQD14" s="110"/>
      <c r="LQE14" s="110"/>
      <c r="LQF14" s="110"/>
      <c r="LQG14" s="110"/>
      <c r="LQH14" s="110"/>
      <c r="LQI14" s="110"/>
      <c r="LQJ14" s="110"/>
      <c r="LQK14" s="110"/>
      <c r="LQL14" s="110"/>
      <c r="LQM14" s="110"/>
      <c r="LQN14" s="110"/>
      <c r="LQO14" s="110"/>
      <c r="LQP14" s="110"/>
      <c r="LQQ14" s="110"/>
      <c r="LQR14" s="110"/>
      <c r="LQS14" s="110"/>
      <c r="LQT14" s="110"/>
      <c r="LQU14" s="110"/>
      <c r="LQV14" s="110"/>
      <c r="LQW14" s="110"/>
      <c r="LQX14" s="110"/>
      <c r="LQY14" s="110"/>
      <c r="LQZ14" s="110"/>
      <c r="LRA14" s="110"/>
      <c r="LRB14" s="110"/>
      <c r="LRC14" s="110"/>
      <c r="LRD14" s="110"/>
      <c r="LRE14" s="110"/>
      <c r="LRF14" s="110"/>
      <c r="LRG14" s="110"/>
      <c r="LRH14" s="110"/>
      <c r="LRI14" s="110"/>
      <c r="LRJ14" s="110"/>
      <c r="LRK14" s="110"/>
      <c r="LRL14" s="110"/>
      <c r="LRM14" s="110"/>
      <c r="LRN14" s="110"/>
      <c r="LRO14" s="110"/>
      <c r="LRP14" s="110"/>
      <c r="LRQ14" s="110"/>
      <c r="LRR14" s="110"/>
      <c r="LRS14" s="110"/>
      <c r="LRT14" s="110"/>
      <c r="LRU14" s="110"/>
      <c r="LRV14" s="110"/>
      <c r="LRW14" s="110"/>
      <c r="LRX14" s="110"/>
      <c r="LRY14" s="110"/>
      <c r="LRZ14" s="110"/>
      <c r="LSA14" s="110"/>
      <c r="LSB14" s="110"/>
      <c r="LSC14" s="110"/>
      <c r="LSD14" s="110"/>
      <c r="LSE14" s="110"/>
      <c r="LSF14" s="110"/>
      <c r="LSG14" s="110"/>
      <c r="LSH14" s="110"/>
      <c r="LSI14" s="110"/>
      <c r="LSJ14" s="110"/>
      <c r="LSK14" s="110"/>
      <c r="LSL14" s="110"/>
      <c r="LSM14" s="110"/>
      <c r="LSN14" s="110"/>
      <c r="LSO14" s="110"/>
      <c r="LSP14" s="110"/>
      <c r="LSQ14" s="110"/>
      <c r="LSR14" s="110"/>
      <c r="LSS14" s="110"/>
      <c r="LST14" s="110"/>
      <c r="LSU14" s="110"/>
      <c r="LSV14" s="110"/>
      <c r="LSW14" s="110"/>
      <c r="LSX14" s="110"/>
      <c r="LSY14" s="110"/>
      <c r="LSZ14" s="110"/>
      <c r="LTA14" s="110"/>
      <c r="LTB14" s="110"/>
      <c r="LTC14" s="110"/>
      <c r="LTD14" s="110"/>
      <c r="LTE14" s="110"/>
      <c r="LTF14" s="110"/>
      <c r="LTG14" s="110"/>
      <c r="LTH14" s="110"/>
      <c r="LTI14" s="110"/>
      <c r="LTJ14" s="110"/>
      <c r="LTK14" s="110"/>
      <c r="LTL14" s="110"/>
      <c r="LTM14" s="110"/>
      <c r="LTN14" s="110"/>
      <c r="LTO14" s="110"/>
      <c r="LTP14" s="110"/>
      <c r="LTQ14" s="110"/>
      <c r="LTR14" s="110"/>
      <c r="LTS14" s="110"/>
      <c r="LTT14" s="110"/>
      <c r="LTU14" s="110"/>
      <c r="LTV14" s="110"/>
      <c r="LTW14" s="110"/>
      <c r="LTX14" s="110"/>
      <c r="LTY14" s="110"/>
      <c r="LTZ14" s="110"/>
      <c r="LUA14" s="110"/>
      <c r="LUB14" s="110"/>
      <c r="LUC14" s="110"/>
      <c r="LUD14" s="110"/>
      <c r="LUE14" s="110"/>
      <c r="LUF14" s="110"/>
      <c r="LUG14" s="110"/>
      <c r="LUH14" s="110"/>
      <c r="LUI14" s="110"/>
      <c r="LUJ14" s="110"/>
      <c r="LUK14" s="110"/>
      <c r="LUL14" s="110"/>
      <c r="LUM14" s="110"/>
      <c r="LUN14" s="110"/>
      <c r="LUO14" s="110"/>
      <c r="LUP14" s="110"/>
      <c r="LUQ14" s="110"/>
      <c r="LUR14" s="110"/>
      <c r="LUS14" s="110"/>
      <c r="LUT14" s="110"/>
      <c r="LUU14" s="110"/>
      <c r="LUV14" s="110"/>
      <c r="LUW14" s="110"/>
      <c r="LUX14" s="110"/>
      <c r="LUY14" s="110"/>
      <c r="LUZ14" s="110"/>
      <c r="LVA14" s="110"/>
      <c r="LVB14" s="110"/>
      <c r="LVC14" s="110"/>
      <c r="LVD14" s="110"/>
      <c r="LVE14" s="110"/>
      <c r="LVF14" s="110"/>
      <c r="LVG14" s="110"/>
      <c r="LVH14" s="110"/>
      <c r="LVI14" s="110"/>
      <c r="LVJ14" s="110"/>
      <c r="LVK14" s="110"/>
      <c r="LVL14" s="110"/>
      <c r="LVM14" s="110"/>
      <c r="LVN14" s="110"/>
      <c r="LVO14" s="110"/>
      <c r="LVP14" s="110"/>
      <c r="LVQ14" s="110"/>
      <c r="LVR14" s="110"/>
      <c r="LVS14" s="110"/>
      <c r="LVT14" s="110"/>
      <c r="LVU14" s="110"/>
      <c r="LVV14" s="110"/>
      <c r="LVW14" s="110"/>
      <c r="LVX14" s="110"/>
      <c r="LVY14" s="110"/>
      <c r="LVZ14" s="110"/>
      <c r="LWA14" s="110"/>
      <c r="LWB14" s="110"/>
      <c r="LWC14" s="110"/>
      <c r="LWD14" s="110"/>
      <c r="LWE14" s="110"/>
      <c r="LWF14" s="110"/>
      <c r="LWG14" s="110"/>
      <c r="LWH14" s="110"/>
      <c r="LWI14" s="110"/>
      <c r="LWJ14" s="110"/>
      <c r="LWK14" s="110"/>
      <c r="LWL14" s="110"/>
      <c r="LWM14" s="110"/>
      <c r="LWN14" s="110"/>
      <c r="LWO14" s="110"/>
      <c r="LWP14" s="110"/>
      <c r="LWQ14" s="110"/>
      <c r="LWR14" s="110"/>
      <c r="LWS14" s="110"/>
      <c r="LWT14" s="110"/>
      <c r="LWU14" s="110"/>
      <c r="LWV14" s="110"/>
      <c r="LWW14" s="110"/>
      <c r="LWX14" s="110"/>
      <c r="LWY14" s="110"/>
      <c r="LWZ14" s="110"/>
      <c r="LXA14" s="110"/>
      <c r="LXB14" s="110"/>
      <c r="LXC14" s="110"/>
      <c r="LXD14" s="110"/>
      <c r="LXE14" s="110"/>
      <c r="LXF14" s="110"/>
      <c r="LXG14" s="110"/>
      <c r="LXH14" s="110"/>
      <c r="LXI14" s="110"/>
      <c r="LXJ14" s="110"/>
      <c r="LXK14" s="110"/>
      <c r="LXL14" s="110"/>
      <c r="LXM14" s="110"/>
      <c r="LXN14" s="110"/>
      <c r="LXO14" s="110"/>
      <c r="LXP14" s="110"/>
      <c r="LXQ14" s="110"/>
      <c r="LXR14" s="110"/>
      <c r="LXS14" s="110"/>
      <c r="LXT14" s="110"/>
      <c r="LXU14" s="110"/>
      <c r="LXV14" s="110"/>
      <c r="LXW14" s="110"/>
      <c r="LXX14" s="110"/>
      <c r="LXY14" s="110"/>
      <c r="LXZ14" s="110"/>
      <c r="LYA14" s="110"/>
      <c r="LYB14" s="110"/>
      <c r="LYC14" s="110"/>
      <c r="LYD14" s="110"/>
      <c r="LYE14" s="110"/>
      <c r="LYF14" s="110"/>
      <c r="LYG14" s="110"/>
      <c r="LYH14" s="110"/>
      <c r="LYI14" s="110"/>
      <c r="LYJ14" s="110"/>
      <c r="LYK14" s="110"/>
      <c r="LYL14" s="110"/>
      <c r="LYM14" s="110"/>
      <c r="LYN14" s="110"/>
      <c r="LYO14" s="110"/>
      <c r="LYP14" s="110"/>
      <c r="LYQ14" s="110"/>
      <c r="LYR14" s="110"/>
      <c r="LYS14" s="110"/>
      <c r="LYT14" s="110"/>
      <c r="LYU14" s="110"/>
      <c r="LYV14" s="110"/>
      <c r="LYW14" s="110"/>
      <c r="LYX14" s="110"/>
      <c r="LYY14" s="110"/>
      <c r="LYZ14" s="110"/>
      <c r="LZA14" s="110"/>
      <c r="LZB14" s="110"/>
      <c r="LZC14" s="110"/>
      <c r="LZD14" s="110"/>
      <c r="LZE14" s="110"/>
      <c r="LZF14" s="110"/>
      <c r="LZG14" s="110"/>
      <c r="LZH14" s="110"/>
      <c r="LZI14" s="110"/>
      <c r="LZJ14" s="110"/>
      <c r="LZK14" s="110"/>
      <c r="LZL14" s="110"/>
      <c r="LZM14" s="110"/>
      <c r="LZN14" s="110"/>
      <c r="LZO14" s="110"/>
      <c r="LZP14" s="110"/>
      <c r="LZQ14" s="110"/>
      <c r="LZR14" s="110"/>
      <c r="LZS14" s="110"/>
      <c r="LZT14" s="110"/>
      <c r="LZU14" s="110"/>
      <c r="LZV14" s="110"/>
      <c r="LZW14" s="110"/>
      <c r="LZX14" s="110"/>
      <c r="LZY14" s="110"/>
      <c r="LZZ14" s="110"/>
      <c r="MAA14" s="110"/>
      <c r="MAB14" s="110"/>
      <c r="MAC14" s="110"/>
      <c r="MAD14" s="110"/>
      <c r="MAE14" s="110"/>
      <c r="MAF14" s="110"/>
      <c r="MAG14" s="110"/>
      <c r="MAH14" s="110"/>
      <c r="MAI14" s="110"/>
      <c r="MAJ14" s="110"/>
      <c r="MAK14" s="110"/>
      <c r="MAL14" s="110"/>
      <c r="MAM14" s="110"/>
      <c r="MAN14" s="110"/>
      <c r="MAO14" s="110"/>
      <c r="MAP14" s="110"/>
      <c r="MAQ14" s="110"/>
      <c r="MAR14" s="110"/>
      <c r="MAS14" s="110"/>
      <c r="MAT14" s="110"/>
      <c r="MAU14" s="110"/>
      <c r="MAV14" s="110"/>
      <c r="MAW14" s="110"/>
      <c r="MAX14" s="110"/>
      <c r="MAY14" s="110"/>
      <c r="MAZ14" s="110"/>
      <c r="MBA14" s="110"/>
      <c r="MBB14" s="110"/>
      <c r="MBC14" s="110"/>
      <c r="MBD14" s="110"/>
      <c r="MBE14" s="110"/>
      <c r="MBF14" s="110"/>
      <c r="MBG14" s="110"/>
      <c r="MBH14" s="110"/>
      <c r="MBI14" s="110"/>
      <c r="MBJ14" s="110"/>
      <c r="MBK14" s="110"/>
      <c r="MBL14" s="110"/>
      <c r="MBM14" s="110"/>
      <c r="MBN14" s="110"/>
      <c r="MBO14" s="110"/>
      <c r="MBP14" s="110"/>
      <c r="MBQ14" s="110"/>
      <c r="MBR14" s="110"/>
      <c r="MBS14" s="110"/>
      <c r="MBT14" s="110"/>
      <c r="MBU14" s="110"/>
      <c r="MBV14" s="110"/>
      <c r="MBW14" s="110"/>
      <c r="MBX14" s="110"/>
      <c r="MBY14" s="110"/>
      <c r="MBZ14" s="110"/>
      <c r="MCA14" s="110"/>
      <c r="MCB14" s="110"/>
      <c r="MCC14" s="110"/>
      <c r="MCD14" s="110"/>
      <c r="MCE14" s="110"/>
      <c r="MCF14" s="110"/>
      <c r="MCG14" s="110"/>
      <c r="MCH14" s="110"/>
      <c r="MCI14" s="110"/>
      <c r="MCJ14" s="110"/>
      <c r="MCK14" s="110"/>
      <c r="MCL14" s="110"/>
      <c r="MCM14" s="110"/>
      <c r="MCN14" s="110"/>
      <c r="MCO14" s="110"/>
      <c r="MCP14" s="110"/>
      <c r="MCQ14" s="110"/>
      <c r="MCR14" s="110"/>
      <c r="MCS14" s="110"/>
      <c r="MCT14" s="110"/>
      <c r="MCU14" s="110"/>
      <c r="MCV14" s="110"/>
      <c r="MCW14" s="110"/>
      <c r="MCX14" s="110"/>
      <c r="MCY14" s="110"/>
      <c r="MCZ14" s="110"/>
      <c r="MDA14" s="110"/>
      <c r="MDB14" s="110"/>
      <c r="MDC14" s="110"/>
      <c r="MDD14" s="110"/>
      <c r="MDE14" s="110"/>
      <c r="MDF14" s="110"/>
      <c r="MDG14" s="110"/>
      <c r="MDH14" s="110"/>
      <c r="MDI14" s="110"/>
      <c r="MDJ14" s="110"/>
      <c r="MDK14" s="110"/>
      <c r="MDL14" s="110"/>
      <c r="MDM14" s="110"/>
      <c r="MDN14" s="110"/>
      <c r="MDO14" s="110"/>
      <c r="MDP14" s="110"/>
      <c r="MDQ14" s="110"/>
      <c r="MDR14" s="110"/>
      <c r="MDS14" s="110"/>
      <c r="MDT14" s="110"/>
      <c r="MDU14" s="110"/>
      <c r="MDV14" s="110"/>
      <c r="MDW14" s="110"/>
      <c r="MDX14" s="110"/>
      <c r="MDY14" s="110"/>
      <c r="MDZ14" s="110"/>
      <c r="MEA14" s="110"/>
      <c r="MEB14" s="110"/>
      <c r="MEC14" s="110"/>
      <c r="MED14" s="110"/>
      <c r="MEE14" s="110"/>
      <c r="MEF14" s="110"/>
      <c r="MEG14" s="110"/>
      <c r="MEH14" s="110"/>
      <c r="MEI14" s="110"/>
      <c r="MEJ14" s="110"/>
      <c r="MEK14" s="110"/>
      <c r="MEL14" s="110"/>
      <c r="MEM14" s="110"/>
      <c r="MEN14" s="110"/>
      <c r="MEO14" s="110"/>
      <c r="MEP14" s="110"/>
      <c r="MEQ14" s="110"/>
      <c r="MER14" s="110"/>
      <c r="MES14" s="110"/>
      <c r="MET14" s="110"/>
      <c r="MEU14" s="110"/>
      <c r="MEV14" s="110"/>
      <c r="MEW14" s="110"/>
      <c r="MEX14" s="110"/>
      <c r="MEY14" s="110"/>
      <c r="MEZ14" s="110"/>
      <c r="MFA14" s="110"/>
      <c r="MFB14" s="110"/>
      <c r="MFC14" s="110"/>
      <c r="MFD14" s="110"/>
      <c r="MFE14" s="110"/>
      <c r="MFF14" s="110"/>
      <c r="MFG14" s="110"/>
      <c r="MFH14" s="110"/>
      <c r="MFI14" s="110"/>
      <c r="MFJ14" s="110"/>
      <c r="MFK14" s="110"/>
      <c r="MFL14" s="110"/>
      <c r="MFM14" s="110"/>
      <c r="MFN14" s="110"/>
      <c r="MFO14" s="110"/>
      <c r="MFP14" s="110"/>
      <c r="MFQ14" s="110"/>
      <c r="MFR14" s="110"/>
      <c r="MFS14" s="110"/>
      <c r="MFT14" s="110"/>
      <c r="MFU14" s="110"/>
      <c r="MFV14" s="110"/>
      <c r="MFW14" s="110"/>
      <c r="MFX14" s="110"/>
      <c r="MFY14" s="110"/>
      <c r="MFZ14" s="110"/>
      <c r="MGA14" s="110"/>
      <c r="MGB14" s="110"/>
      <c r="MGC14" s="110"/>
      <c r="MGD14" s="110"/>
      <c r="MGE14" s="110"/>
      <c r="MGF14" s="110"/>
      <c r="MGG14" s="110"/>
      <c r="MGH14" s="110"/>
      <c r="MGI14" s="110"/>
      <c r="MGJ14" s="110"/>
      <c r="MGK14" s="110"/>
      <c r="MGL14" s="110"/>
      <c r="MGM14" s="110"/>
      <c r="MGN14" s="110"/>
      <c r="MGO14" s="110"/>
      <c r="MGP14" s="110"/>
      <c r="MGQ14" s="110"/>
      <c r="MGR14" s="110"/>
      <c r="MGS14" s="110"/>
      <c r="MGT14" s="110"/>
      <c r="MGU14" s="110"/>
      <c r="MGV14" s="110"/>
      <c r="MGW14" s="110"/>
      <c r="MGX14" s="110"/>
      <c r="MGY14" s="110"/>
      <c r="MGZ14" s="110"/>
      <c r="MHA14" s="110"/>
      <c r="MHB14" s="110"/>
      <c r="MHC14" s="110"/>
      <c r="MHD14" s="110"/>
      <c r="MHE14" s="110"/>
      <c r="MHF14" s="110"/>
      <c r="MHG14" s="110"/>
      <c r="MHH14" s="110"/>
      <c r="MHI14" s="110"/>
      <c r="MHJ14" s="110"/>
      <c r="MHK14" s="110"/>
      <c r="MHL14" s="110"/>
      <c r="MHM14" s="110"/>
      <c r="MHN14" s="110"/>
      <c r="MHO14" s="110"/>
      <c r="MHP14" s="110"/>
      <c r="MHQ14" s="110"/>
      <c r="MHR14" s="110"/>
      <c r="MHS14" s="110"/>
      <c r="MHT14" s="110"/>
      <c r="MHU14" s="110"/>
      <c r="MHV14" s="110"/>
      <c r="MHW14" s="110"/>
      <c r="MHX14" s="110"/>
      <c r="MHY14" s="110"/>
      <c r="MHZ14" s="110"/>
      <c r="MIA14" s="110"/>
      <c r="MIB14" s="110"/>
      <c r="MIC14" s="110"/>
      <c r="MID14" s="110"/>
      <c r="MIE14" s="110"/>
      <c r="MIF14" s="110"/>
      <c r="MIG14" s="110"/>
      <c r="MIH14" s="110"/>
      <c r="MII14" s="110"/>
      <c r="MIJ14" s="110"/>
      <c r="MIK14" s="110"/>
      <c r="MIL14" s="110"/>
      <c r="MIM14" s="110"/>
      <c r="MIN14" s="110"/>
      <c r="MIO14" s="110"/>
      <c r="MIP14" s="110"/>
      <c r="MIQ14" s="110"/>
      <c r="MIR14" s="110"/>
      <c r="MIS14" s="110"/>
      <c r="MIT14" s="110"/>
      <c r="MIU14" s="110"/>
      <c r="MIV14" s="110"/>
      <c r="MIW14" s="110"/>
      <c r="MIX14" s="110"/>
      <c r="MIY14" s="110"/>
      <c r="MIZ14" s="110"/>
      <c r="MJA14" s="110"/>
      <c r="MJB14" s="110"/>
      <c r="MJC14" s="110"/>
      <c r="MJD14" s="110"/>
      <c r="MJE14" s="110"/>
      <c r="MJF14" s="110"/>
      <c r="MJG14" s="110"/>
      <c r="MJH14" s="110"/>
      <c r="MJI14" s="110"/>
      <c r="MJJ14" s="110"/>
      <c r="MJK14" s="110"/>
      <c r="MJL14" s="110"/>
      <c r="MJM14" s="110"/>
      <c r="MJN14" s="110"/>
      <c r="MJO14" s="110"/>
      <c r="MJP14" s="110"/>
      <c r="MJQ14" s="110"/>
      <c r="MJR14" s="110"/>
      <c r="MJS14" s="110"/>
      <c r="MJT14" s="110"/>
      <c r="MJU14" s="110"/>
      <c r="MJV14" s="110"/>
      <c r="MJW14" s="110"/>
      <c r="MJX14" s="110"/>
      <c r="MJY14" s="110"/>
      <c r="MJZ14" s="110"/>
      <c r="MKA14" s="110"/>
      <c r="MKB14" s="110"/>
      <c r="MKC14" s="110"/>
      <c r="MKD14" s="110"/>
      <c r="MKE14" s="110"/>
      <c r="MKF14" s="110"/>
      <c r="MKG14" s="110"/>
      <c r="MKH14" s="110"/>
      <c r="MKI14" s="110"/>
      <c r="MKJ14" s="110"/>
      <c r="MKK14" s="110"/>
      <c r="MKL14" s="110"/>
      <c r="MKM14" s="110"/>
      <c r="MKN14" s="110"/>
      <c r="MKO14" s="110"/>
      <c r="MKP14" s="110"/>
      <c r="MKQ14" s="110"/>
      <c r="MKR14" s="110"/>
      <c r="MKS14" s="110"/>
      <c r="MKT14" s="110"/>
      <c r="MKU14" s="110"/>
      <c r="MKV14" s="110"/>
      <c r="MKW14" s="110"/>
      <c r="MKX14" s="110"/>
      <c r="MKY14" s="110"/>
      <c r="MKZ14" s="110"/>
      <c r="MLA14" s="110"/>
      <c r="MLB14" s="110"/>
      <c r="MLC14" s="110"/>
      <c r="MLD14" s="110"/>
      <c r="MLE14" s="110"/>
      <c r="MLF14" s="110"/>
      <c r="MLG14" s="110"/>
      <c r="MLH14" s="110"/>
      <c r="MLI14" s="110"/>
      <c r="MLJ14" s="110"/>
      <c r="MLK14" s="110"/>
      <c r="MLL14" s="110"/>
      <c r="MLM14" s="110"/>
      <c r="MLN14" s="110"/>
      <c r="MLO14" s="110"/>
      <c r="MLP14" s="110"/>
      <c r="MLQ14" s="110"/>
      <c r="MLR14" s="110"/>
      <c r="MLS14" s="110"/>
      <c r="MLT14" s="110"/>
      <c r="MLU14" s="110"/>
      <c r="MLV14" s="110"/>
      <c r="MLW14" s="110"/>
      <c r="MLX14" s="110"/>
      <c r="MLY14" s="110"/>
      <c r="MLZ14" s="110"/>
      <c r="MMA14" s="110"/>
      <c r="MMB14" s="110"/>
      <c r="MMC14" s="110"/>
      <c r="MMD14" s="110"/>
      <c r="MME14" s="110"/>
      <c r="MMF14" s="110"/>
      <c r="MMG14" s="110"/>
      <c r="MMH14" s="110"/>
      <c r="MMI14" s="110"/>
      <c r="MMJ14" s="110"/>
      <c r="MMK14" s="110"/>
      <c r="MML14" s="110"/>
      <c r="MMM14" s="110"/>
      <c r="MMN14" s="110"/>
      <c r="MMO14" s="110"/>
      <c r="MMP14" s="110"/>
      <c r="MMQ14" s="110"/>
      <c r="MMR14" s="110"/>
      <c r="MMS14" s="110"/>
      <c r="MMT14" s="110"/>
      <c r="MMU14" s="110"/>
      <c r="MMV14" s="110"/>
      <c r="MMW14" s="110"/>
      <c r="MMX14" s="110"/>
      <c r="MMY14" s="110"/>
      <c r="MMZ14" s="110"/>
      <c r="MNA14" s="110"/>
      <c r="MNB14" s="110"/>
      <c r="MNC14" s="110"/>
      <c r="MND14" s="110"/>
      <c r="MNE14" s="110"/>
      <c r="MNF14" s="110"/>
      <c r="MNG14" s="110"/>
      <c r="MNH14" s="110"/>
      <c r="MNI14" s="110"/>
      <c r="MNJ14" s="110"/>
      <c r="MNK14" s="110"/>
      <c r="MNL14" s="110"/>
      <c r="MNM14" s="110"/>
      <c r="MNN14" s="110"/>
      <c r="MNO14" s="110"/>
      <c r="MNP14" s="110"/>
      <c r="MNQ14" s="110"/>
      <c r="MNR14" s="110"/>
      <c r="MNS14" s="110"/>
      <c r="MNT14" s="110"/>
      <c r="MNU14" s="110"/>
      <c r="MNV14" s="110"/>
      <c r="MNW14" s="110"/>
      <c r="MNX14" s="110"/>
      <c r="MNY14" s="110"/>
      <c r="MNZ14" s="110"/>
      <c r="MOA14" s="110"/>
      <c r="MOB14" s="110"/>
      <c r="MOC14" s="110"/>
      <c r="MOD14" s="110"/>
      <c r="MOE14" s="110"/>
      <c r="MOF14" s="110"/>
      <c r="MOG14" s="110"/>
      <c r="MOH14" s="110"/>
      <c r="MOI14" s="110"/>
      <c r="MOJ14" s="110"/>
      <c r="MOK14" s="110"/>
      <c r="MOL14" s="110"/>
      <c r="MOM14" s="110"/>
      <c r="MON14" s="110"/>
      <c r="MOO14" s="110"/>
      <c r="MOP14" s="110"/>
      <c r="MOQ14" s="110"/>
      <c r="MOR14" s="110"/>
      <c r="MOS14" s="110"/>
      <c r="MOT14" s="110"/>
      <c r="MOU14" s="110"/>
      <c r="MOV14" s="110"/>
      <c r="MOW14" s="110"/>
      <c r="MOX14" s="110"/>
      <c r="MOY14" s="110"/>
      <c r="MOZ14" s="110"/>
      <c r="MPA14" s="110"/>
      <c r="MPB14" s="110"/>
      <c r="MPC14" s="110"/>
      <c r="MPD14" s="110"/>
      <c r="MPE14" s="110"/>
      <c r="MPF14" s="110"/>
      <c r="MPG14" s="110"/>
      <c r="MPH14" s="110"/>
      <c r="MPI14" s="110"/>
      <c r="MPJ14" s="110"/>
      <c r="MPK14" s="110"/>
      <c r="MPL14" s="110"/>
      <c r="MPM14" s="110"/>
      <c r="MPN14" s="110"/>
      <c r="MPO14" s="110"/>
      <c r="MPP14" s="110"/>
      <c r="MPQ14" s="110"/>
      <c r="MPR14" s="110"/>
      <c r="MPS14" s="110"/>
      <c r="MPT14" s="110"/>
      <c r="MPU14" s="110"/>
      <c r="MPV14" s="110"/>
      <c r="MPW14" s="110"/>
      <c r="MPX14" s="110"/>
      <c r="MPY14" s="110"/>
      <c r="MPZ14" s="110"/>
      <c r="MQA14" s="110"/>
      <c r="MQB14" s="110"/>
      <c r="MQC14" s="110"/>
      <c r="MQD14" s="110"/>
      <c r="MQE14" s="110"/>
      <c r="MQF14" s="110"/>
      <c r="MQG14" s="110"/>
      <c r="MQH14" s="110"/>
      <c r="MQI14" s="110"/>
      <c r="MQJ14" s="110"/>
      <c r="MQK14" s="110"/>
      <c r="MQL14" s="110"/>
      <c r="MQM14" s="110"/>
      <c r="MQN14" s="110"/>
      <c r="MQO14" s="110"/>
      <c r="MQP14" s="110"/>
      <c r="MQQ14" s="110"/>
      <c r="MQR14" s="110"/>
      <c r="MQS14" s="110"/>
      <c r="MQT14" s="110"/>
      <c r="MQU14" s="110"/>
      <c r="MQV14" s="110"/>
      <c r="MQW14" s="110"/>
      <c r="MQX14" s="110"/>
      <c r="MQY14" s="110"/>
      <c r="MQZ14" s="110"/>
      <c r="MRA14" s="110"/>
      <c r="MRB14" s="110"/>
      <c r="MRC14" s="110"/>
      <c r="MRD14" s="110"/>
      <c r="MRE14" s="110"/>
      <c r="MRF14" s="110"/>
      <c r="MRG14" s="110"/>
      <c r="MRH14" s="110"/>
      <c r="MRI14" s="110"/>
      <c r="MRJ14" s="110"/>
      <c r="MRK14" s="110"/>
      <c r="MRL14" s="110"/>
      <c r="MRM14" s="110"/>
      <c r="MRN14" s="110"/>
      <c r="MRO14" s="110"/>
      <c r="MRP14" s="110"/>
      <c r="MRQ14" s="110"/>
      <c r="MRR14" s="110"/>
      <c r="MRS14" s="110"/>
      <c r="MRT14" s="110"/>
      <c r="MRU14" s="110"/>
      <c r="MRV14" s="110"/>
      <c r="MRW14" s="110"/>
      <c r="MRX14" s="110"/>
      <c r="MRY14" s="110"/>
      <c r="MRZ14" s="110"/>
      <c r="MSA14" s="110"/>
      <c r="MSB14" s="110"/>
      <c r="MSC14" s="110"/>
      <c r="MSD14" s="110"/>
      <c r="MSE14" s="110"/>
      <c r="MSF14" s="110"/>
      <c r="MSG14" s="110"/>
      <c r="MSH14" s="110"/>
      <c r="MSI14" s="110"/>
      <c r="MSJ14" s="110"/>
      <c r="MSK14" s="110"/>
      <c r="MSL14" s="110"/>
      <c r="MSM14" s="110"/>
      <c r="MSN14" s="110"/>
      <c r="MSO14" s="110"/>
      <c r="MSP14" s="110"/>
      <c r="MSQ14" s="110"/>
      <c r="MSR14" s="110"/>
      <c r="MSS14" s="110"/>
      <c r="MST14" s="110"/>
      <c r="MSU14" s="110"/>
      <c r="MSV14" s="110"/>
      <c r="MSW14" s="110"/>
      <c r="MSX14" s="110"/>
      <c r="MSY14" s="110"/>
      <c r="MSZ14" s="110"/>
      <c r="MTA14" s="110"/>
      <c r="MTB14" s="110"/>
      <c r="MTC14" s="110"/>
      <c r="MTD14" s="110"/>
      <c r="MTE14" s="110"/>
      <c r="MTF14" s="110"/>
      <c r="MTG14" s="110"/>
      <c r="MTH14" s="110"/>
      <c r="MTI14" s="110"/>
      <c r="MTJ14" s="110"/>
      <c r="MTK14" s="110"/>
      <c r="MTL14" s="110"/>
      <c r="MTM14" s="110"/>
      <c r="MTN14" s="110"/>
      <c r="MTO14" s="110"/>
      <c r="MTP14" s="110"/>
      <c r="MTQ14" s="110"/>
      <c r="MTR14" s="110"/>
      <c r="MTS14" s="110"/>
      <c r="MTT14" s="110"/>
      <c r="MTU14" s="110"/>
      <c r="MTV14" s="110"/>
      <c r="MTW14" s="110"/>
      <c r="MTX14" s="110"/>
      <c r="MTY14" s="110"/>
      <c r="MTZ14" s="110"/>
      <c r="MUA14" s="110"/>
      <c r="MUB14" s="110"/>
      <c r="MUC14" s="110"/>
      <c r="MUD14" s="110"/>
      <c r="MUE14" s="110"/>
      <c r="MUF14" s="110"/>
      <c r="MUG14" s="110"/>
      <c r="MUH14" s="110"/>
      <c r="MUI14" s="110"/>
      <c r="MUJ14" s="110"/>
      <c r="MUK14" s="110"/>
      <c r="MUL14" s="110"/>
      <c r="MUM14" s="110"/>
      <c r="MUN14" s="110"/>
      <c r="MUO14" s="110"/>
      <c r="MUP14" s="110"/>
      <c r="MUQ14" s="110"/>
      <c r="MUR14" s="110"/>
      <c r="MUS14" s="110"/>
      <c r="MUT14" s="110"/>
      <c r="MUU14" s="110"/>
      <c r="MUV14" s="110"/>
      <c r="MUW14" s="110"/>
      <c r="MUX14" s="110"/>
      <c r="MUY14" s="110"/>
      <c r="MUZ14" s="110"/>
      <c r="MVA14" s="110"/>
      <c r="MVB14" s="110"/>
      <c r="MVC14" s="110"/>
      <c r="MVD14" s="110"/>
      <c r="MVE14" s="110"/>
      <c r="MVF14" s="110"/>
      <c r="MVG14" s="110"/>
      <c r="MVH14" s="110"/>
      <c r="MVI14" s="110"/>
      <c r="MVJ14" s="110"/>
      <c r="MVK14" s="110"/>
      <c r="MVL14" s="110"/>
      <c r="MVM14" s="110"/>
      <c r="MVN14" s="110"/>
      <c r="MVO14" s="110"/>
      <c r="MVP14" s="110"/>
      <c r="MVQ14" s="110"/>
      <c r="MVR14" s="110"/>
      <c r="MVS14" s="110"/>
      <c r="MVT14" s="110"/>
      <c r="MVU14" s="110"/>
      <c r="MVV14" s="110"/>
      <c r="MVW14" s="110"/>
      <c r="MVX14" s="110"/>
      <c r="MVY14" s="110"/>
      <c r="MVZ14" s="110"/>
      <c r="MWA14" s="110"/>
      <c r="MWB14" s="110"/>
      <c r="MWC14" s="110"/>
      <c r="MWD14" s="110"/>
      <c r="MWE14" s="110"/>
      <c r="MWF14" s="110"/>
      <c r="MWG14" s="110"/>
      <c r="MWH14" s="110"/>
      <c r="MWI14" s="110"/>
      <c r="MWJ14" s="110"/>
      <c r="MWK14" s="110"/>
      <c r="MWL14" s="110"/>
      <c r="MWM14" s="110"/>
      <c r="MWN14" s="110"/>
      <c r="MWO14" s="110"/>
      <c r="MWP14" s="110"/>
      <c r="MWQ14" s="110"/>
      <c r="MWR14" s="110"/>
      <c r="MWS14" s="110"/>
      <c r="MWT14" s="110"/>
      <c r="MWU14" s="110"/>
      <c r="MWV14" s="110"/>
      <c r="MWW14" s="110"/>
      <c r="MWX14" s="110"/>
      <c r="MWY14" s="110"/>
      <c r="MWZ14" s="110"/>
      <c r="MXA14" s="110"/>
      <c r="MXB14" s="110"/>
      <c r="MXC14" s="110"/>
      <c r="MXD14" s="110"/>
      <c r="MXE14" s="110"/>
      <c r="MXF14" s="110"/>
      <c r="MXG14" s="110"/>
      <c r="MXH14" s="110"/>
      <c r="MXI14" s="110"/>
      <c r="MXJ14" s="110"/>
      <c r="MXK14" s="110"/>
      <c r="MXL14" s="110"/>
      <c r="MXM14" s="110"/>
      <c r="MXN14" s="110"/>
      <c r="MXO14" s="110"/>
      <c r="MXP14" s="110"/>
      <c r="MXQ14" s="110"/>
      <c r="MXR14" s="110"/>
      <c r="MXS14" s="110"/>
      <c r="MXT14" s="110"/>
      <c r="MXU14" s="110"/>
      <c r="MXV14" s="110"/>
      <c r="MXW14" s="110"/>
      <c r="MXX14" s="110"/>
      <c r="MXY14" s="110"/>
      <c r="MXZ14" s="110"/>
      <c r="MYA14" s="110"/>
      <c r="MYB14" s="110"/>
      <c r="MYC14" s="110"/>
      <c r="MYD14" s="110"/>
      <c r="MYE14" s="110"/>
      <c r="MYF14" s="110"/>
      <c r="MYG14" s="110"/>
      <c r="MYH14" s="110"/>
      <c r="MYI14" s="110"/>
      <c r="MYJ14" s="110"/>
      <c r="MYK14" s="110"/>
      <c r="MYL14" s="110"/>
      <c r="MYM14" s="110"/>
      <c r="MYN14" s="110"/>
      <c r="MYO14" s="110"/>
      <c r="MYP14" s="110"/>
      <c r="MYQ14" s="110"/>
      <c r="MYR14" s="110"/>
      <c r="MYS14" s="110"/>
      <c r="MYT14" s="110"/>
      <c r="MYU14" s="110"/>
      <c r="MYV14" s="110"/>
      <c r="MYW14" s="110"/>
      <c r="MYX14" s="110"/>
      <c r="MYY14" s="110"/>
      <c r="MYZ14" s="110"/>
      <c r="MZA14" s="110"/>
      <c r="MZB14" s="110"/>
      <c r="MZC14" s="110"/>
      <c r="MZD14" s="110"/>
      <c r="MZE14" s="110"/>
      <c r="MZF14" s="110"/>
      <c r="MZG14" s="110"/>
      <c r="MZH14" s="110"/>
      <c r="MZI14" s="110"/>
      <c r="MZJ14" s="110"/>
      <c r="MZK14" s="110"/>
      <c r="MZL14" s="110"/>
      <c r="MZM14" s="110"/>
      <c r="MZN14" s="110"/>
      <c r="MZO14" s="110"/>
      <c r="MZP14" s="110"/>
      <c r="MZQ14" s="110"/>
      <c r="MZR14" s="110"/>
      <c r="MZS14" s="110"/>
      <c r="MZT14" s="110"/>
      <c r="MZU14" s="110"/>
      <c r="MZV14" s="110"/>
      <c r="MZW14" s="110"/>
      <c r="MZX14" s="110"/>
      <c r="MZY14" s="110"/>
      <c r="MZZ14" s="110"/>
      <c r="NAA14" s="110"/>
      <c r="NAB14" s="110"/>
      <c r="NAC14" s="110"/>
      <c r="NAD14" s="110"/>
      <c r="NAE14" s="110"/>
      <c r="NAF14" s="110"/>
      <c r="NAG14" s="110"/>
      <c r="NAH14" s="110"/>
      <c r="NAI14" s="110"/>
      <c r="NAJ14" s="110"/>
      <c r="NAK14" s="110"/>
      <c r="NAL14" s="110"/>
      <c r="NAM14" s="110"/>
      <c r="NAN14" s="110"/>
      <c r="NAO14" s="110"/>
      <c r="NAP14" s="110"/>
      <c r="NAQ14" s="110"/>
      <c r="NAR14" s="110"/>
      <c r="NAS14" s="110"/>
      <c r="NAT14" s="110"/>
      <c r="NAU14" s="110"/>
      <c r="NAV14" s="110"/>
      <c r="NAW14" s="110"/>
      <c r="NAX14" s="110"/>
      <c r="NAY14" s="110"/>
      <c r="NAZ14" s="110"/>
      <c r="NBA14" s="110"/>
      <c r="NBB14" s="110"/>
      <c r="NBC14" s="110"/>
      <c r="NBD14" s="110"/>
      <c r="NBE14" s="110"/>
      <c r="NBF14" s="110"/>
      <c r="NBG14" s="110"/>
      <c r="NBH14" s="110"/>
      <c r="NBI14" s="110"/>
      <c r="NBJ14" s="110"/>
      <c r="NBK14" s="110"/>
      <c r="NBL14" s="110"/>
      <c r="NBM14" s="110"/>
      <c r="NBN14" s="110"/>
      <c r="NBO14" s="110"/>
      <c r="NBP14" s="110"/>
      <c r="NBQ14" s="110"/>
      <c r="NBR14" s="110"/>
      <c r="NBS14" s="110"/>
      <c r="NBT14" s="110"/>
      <c r="NBU14" s="110"/>
      <c r="NBV14" s="110"/>
      <c r="NBW14" s="110"/>
      <c r="NBX14" s="110"/>
      <c r="NBY14" s="110"/>
      <c r="NBZ14" s="110"/>
      <c r="NCA14" s="110"/>
      <c r="NCB14" s="110"/>
      <c r="NCC14" s="110"/>
      <c r="NCD14" s="110"/>
      <c r="NCE14" s="110"/>
      <c r="NCF14" s="110"/>
      <c r="NCG14" s="110"/>
      <c r="NCH14" s="110"/>
      <c r="NCI14" s="110"/>
      <c r="NCJ14" s="110"/>
      <c r="NCK14" s="110"/>
      <c r="NCL14" s="110"/>
      <c r="NCM14" s="110"/>
      <c r="NCN14" s="110"/>
      <c r="NCO14" s="110"/>
      <c r="NCP14" s="110"/>
      <c r="NCQ14" s="110"/>
      <c r="NCR14" s="110"/>
      <c r="NCS14" s="110"/>
      <c r="NCT14" s="110"/>
      <c r="NCU14" s="110"/>
      <c r="NCV14" s="110"/>
      <c r="NCW14" s="110"/>
      <c r="NCX14" s="110"/>
      <c r="NCY14" s="110"/>
      <c r="NCZ14" s="110"/>
      <c r="NDA14" s="110"/>
      <c r="NDB14" s="110"/>
      <c r="NDC14" s="110"/>
      <c r="NDD14" s="110"/>
      <c r="NDE14" s="110"/>
      <c r="NDF14" s="110"/>
      <c r="NDG14" s="110"/>
      <c r="NDH14" s="110"/>
      <c r="NDI14" s="110"/>
      <c r="NDJ14" s="110"/>
      <c r="NDK14" s="110"/>
      <c r="NDL14" s="110"/>
      <c r="NDM14" s="110"/>
      <c r="NDN14" s="110"/>
      <c r="NDO14" s="110"/>
      <c r="NDP14" s="110"/>
      <c r="NDQ14" s="110"/>
      <c r="NDR14" s="110"/>
      <c r="NDS14" s="110"/>
      <c r="NDT14" s="110"/>
      <c r="NDU14" s="110"/>
      <c r="NDV14" s="110"/>
      <c r="NDW14" s="110"/>
      <c r="NDX14" s="110"/>
      <c r="NDY14" s="110"/>
      <c r="NDZ14" s="110"/>
      <c r="NEA14" s="110"/>
      <c r="NEB14" s="110"/>
      <c r="NEC14" s="110"/>
      <c r="NED14" s="110"/>
      <c r="NEE14" s="110"/>
      <c r="NEF14" s="110"/>
      <c r="NEG14" s="110"/>
      <c r="NEH14" s="110"/>
      <c r="NEI14" s="110"/>
      <c r="NEJ14" s="110"/>
      <c r="NEK14" s="110"/>
      <c r="NEL14" s="110"/>
      <c r="NEM14" s="110"/>
      <c r="NEN14" s="110"/>
      <c r="NEO14" s="110"/>
      <c r="NEP14" s="110"/>
      <c r="NEQ14" s="110"/>
      <c r="NER14" s="110"/>
      <c r="NES14" s="110"/>
      <c r="NET14" s="110"/>
      <c r="NEU14" s="110"/>
      <c r="NEV14" s="110"/>
      <c r="NEW14" s="110"/>
      <c r="NEX14" s="110"/>
      <c r="NEY14" s="110"/>
      <c r="NEZ14" s="110"/>
      <c r="NFA14" s="110"/>
      <c r="NFB14" s="110"/>
      <c r="NFC14" s="110"/>
      <c r="NFD14" s="110"/>
      <c r="NFE14" s="110"/>
      <c r="NFF14" s="110"/>
      <c r="NFG14" s="110"/>
      <c r="NFH14" s="110"/>
      <c r="NFI14" s="110"/>
      <c r="NFJ14" s="110"/>
      <c r="NFK14" s="110"/>
      <c r="NFL14" s="110"/>
      <c r="NFM14" s="110"/>
      <c r="NFN14" s="110"/>
      <c r="NFO14" s="110"/>
      <c r="NFP14" s="110"/>
      <c r="NFQ14" s="110"/>
      <c r="NFR14" s="110"/>
      <c r="NFS14" s="110"/>
      <c r="NFT14" s="110"/>
      <c r="NFU14" s="110"/>
      <c r="NFV14" s="110"/>
      <c r="NFW14" s="110"/>
      <c r="NFX14" s="110"/>
      <c r="NFY14" s="110"/>
      <c r="NFZ14" s="110"/>
      <c r="NGA14" s="110"/>
      <c r="NGB14" s="110"/>
      <c r="NGC14" s="110"/>
      <c r="NGD14" s="110"/>
      <c r="NGE14" s="110"/>
      <c r="NGF14" s="110"/>
      <c r="NGG14" s="110"/>
      <c r="NGH14" s="110"/>
      <c r="NGI14" s="110"/>
      <c r="NGJ14" s="110"/>
      <c r="NGK14" s="110"/>
      <c r="NGL14" s="110"/>
      <c r="NGM14" s="110"/>
      <c r="NGN14" s="110"/>
      <c r="NGO14" s="110"/>
      <c r="NGP14" s="110"/>
      <c r="NGQ14" s="110"/>
      <c r="NGR14" s="110"/>
      <c r="NGS14" s="110"/>
      <c r="NGT14" s="110"/>
      <c r="NGU14" s="110"/>
      <c r="NGV14" s="110"/>
      <c r="NGW14" s="110"/>
      <c r="NGX14" s="110"/>
      <c r="NGY14" s="110"/>
      <c r="NGZ14" s="110"/>
      <c r="NHA14" s="110"/>
      <c r="NHB14" s="110"/>
      <c r="NHC14" s="110"/>
      <c r="NHD14" s="110"/>
      <c r="NHE14" s="110"/>
      <c r="NHF14" s="110"/>
      <c r="NHG14" s="110"/>
      <c r="NHH14" s="110"/>
      <c r="NHI14" s="110"/>
      <c r="NHJ14" s="110"/>
      <c r="NHK14" s="110"/>
      <c r="NHL14" s="110"/>
      <c r="NHM14" s="110"/>
      <c r="NHN14" s="110"/>
      <c r="NHO14" s="110"/>
      <c r="NHP14" s="110"/>
      <c r="NHQ14" s="110"/>
      <c r="NHR14" s="110"/>
      <c r="NHS14" s="110"/>
      <c r="NHT14" s="110"/>
      <c r="NHU14" s="110"/>
      <c r="NHV14" s="110"/>
      <c r="NHW14" s="110"/>
      <c r="NHX14" s="110"/>
      <c r="NHY14" s="110"/>
      <c r="NHZ14" s="110"/>
      <c r="NIA14" s="110"/>
      <c r="NIB14" s="110"/>
      <c r="NIC14" s="110"/>
      <c r="NID14" s="110"/>
      <c r="NIE14" s="110"/>
      <c r="NIF14" s="110"/>
      <c r="NIG14" s="110"/>
      <c r="NIH14" s="110"/>
      <c r="NII14" s="110"/>
      <c r="NIJ14" s="110"/>
      <c r="NIK14" s="110"/>
      <c r="NIL14" s="110"/>
      <c r="NIM14" s="110"/>
      <c r="NIN14" s="110"/>
      <c r="NIO14" s="110"/>
      <c r="NIP14" s="110"/>
      <c r="NIQ14" s="110"/>
      <c r="NIR14" s="110"/>
      <c r="NIS14" s="110"/>
      <c r="NIT14" s="110"/>
      <c r="NIU14" s="110"/>
      <c r="NIV14" s="110"/>
      <c r="NIW14" s="110"/>
      <c r="NIX14" s="110"/>
      <c r="NIY14" s="110"/>
      <c r="NIZ14" s="110"/>
      <c r="NJA14" s="110"/>
      <c r="NJB14" s="110"/>
      <c r="NJC14" s="110"/>
      <c r="NJD14" s="110"/>
      <c r="NJE14" s="110"/>
      <c r="NJF14" s="110"/>
      <c r="NJG14" s="110"/>
      <c r="NJH14" s="110"/>
      <c r="NJI14" s="110"/>
      <c r="NJJ14" s="110"/>
      <c r="NJK14" s="110"/>
      <c r="NJL14" s="110"/>
      <c r="NJM14" s="110"/>
      <c r="NJN14" s="110"/>
      <c r="NJO14" s="110"/>
      <c r="NJP14" s="110"/>
      <c r="NJQ14" s="110"/>
      <c r="NJR14" s="110"/>
      <c r="NJS14" s="110"/>
      <c r="NJT14" s="110"/>
      <c r="NJU14" s="110"/>
      <c r="NJV14" s="110"/>
      <c r="NJW14" s="110"/>
      <c r="NJX14" s="110"/>
      <c r="NJY14" s="110"/>
      <c r="NJZ14" s="110"/>
      <c r="NKA14" s="110"/>
      <c r="NKB14" s="110"/>
      <c r="NKC14" s="110"/>
      <c r="NKD14" s="110"/>
      <c r="NKE14" s="110"/>
      <c r="NKF14" s="110"/>
      <c r="NKG14" s="110"/>
      <c r="NKH14" s="110"/>
      <c r="NKI14" s="110"/>
      <c r="NKJ14" s="110"/>
      <c r="NKK14" s="110"/>
      <c r="NKL14" s="110"/>
      <c r="NKM14" s="110"/>
      <c r="NKN14" s="110"/>
      <c r="NKO14" s="110"/>
      <c r="NKP14" s="110"/>
      <c r="NKQ14" s="110"/>
      <c r="NKR14" s="110"/>
      <c r="NKS14" s="110"/>
      <c r="NKT14" s="110"/>
      <c r="NKU14" s="110"/>
      <c r="NKV14" s="110"/>
      <c r="NKW14" s="110"/>
      <c r="NKX14" s="110"/>
      <c r="NKY14" s="110"/>
      <c r="NKZ14" s="110"/>
      <c r="NLA14" s="110"/>
      <c r="NLB14" s="110"/>
      <c r="NLC14" s="110"/>
      <c r="NLD14" s="110"/>
      <c r="NLE14" s="110"/>
      <c r="NLF14" s="110"/>
      <c r="NLG14" s="110"/>
      <c r="NLH14" s="110"/>
      <c r="NLI14" s="110"/>
      <c r="NLJ14" s="110"/>
      <c r="NLK14" s="110"/>
      <c r="NLL14" s="110"/>
      <c r="NLM14" s="110"/>
      <c r="NLN14" s="110"/>
      <c r="NLO14" s="110"/>
      <c r="NLP14" s="110"/>
      <c r="NLQ14" s="110"/>
      <c r="NLR14" s="110"/>
      <c r="NLS14" s="110"/>
      <c r="NLT14" s="110"/>
      <c r="NLU14" s="110"/>
      <c r="NLV14" s="110"/>
      <c r="NLW14" s="110"/>
      <c r="NLX14" s="110"/>
      <c r="NLY14" s="110"/>
      <c r="NLZ14" s="110"/>
      <c r="NMA14" s="110"/>
      <c r="NMB14" s="110"/>
      <c r="NMC14" s="110"/>
      <c r="NMD14" s="110"/>
      <c r="NME14" s="110"/>
      <c r="NMF14" s="110"/>
      <c r="NMG14" s="110"/>
      <c r="NMH14" s="110"/>
      <c r="NMI14" s="110"/>
      <c r="NMJ14" s="110"/>
      <c r="NMK14" s="110"/>
      <c r="NML14" s="110"/>
      <c r="NMM14" s="110"/>
      <c r="NMN14" s="110"/>
      <c r="NMO14" s="110"/>
      <c r="NMP14" s="110"/>
      <c r="NMQ14" s="110"/>
      <c r="NMR14" s="110"/>
      <c r="NMS14" s="110"/>
      <c r="NMT14" s="110"/>
      <c r="NMU14" s="110"/>
      <c r="NMV14" s="110"/>
      <c r="NMW14" s="110"/>
      <c r="NMX14" s="110"/>
      <c r="NMY14" s="110"/>
      <c r="NMZ14" s="110"/>
      <c r="NNA14" s="110"/>
      <c r="NNB14" s="110"/>
      <c r="NNC14" s="110"/>
      <c r="NND14" s="110"/>
      <c r="NNE14" s="110"/>
      <c r="NNF14" s="110"/>
      <c r="NNG14" s="110"/>
      <c r="NNH14" s="110"/>
      <c r="NNI14" s="110"/>
      <c r="NNJ14" s="110"/>
      <c r="NNK14" s="110"/>
      <c r="NNL14" s="110"/>
      <c r="NNM14" s="110"/>
      <c r="NNN14" s="110"/>
      <c r="NNO14" s="110"/>
      <c r="NNP14" s="110"/>
      <c r="NNQ14" s="110"/>
      <c r="NNR14" s="110"/>
      <c r="NNS14" s="110"/>
      <c r="NNT14" s="110"/>
      <c r="NNU14" s="110"/>
      <c r="NNV14" s="110"/>
      <c r="NNW14" s="110"/>
      <c r="NNX14" s="110"/>
      <c r="NNY14" s="110"/>
      <c r="NNZ14" s="110"/>
      <c r="NOA14" s="110"/>
      <c r="NOB14" s="110"/>
      <c r="NOC14" s="110"/>
      <c r="NOD14" s="110"/>
      <c r="NOE14" s="110"/>
      <c r="NOF14" s="110"/>
      <c r="NOG14" s="110"/>
      <c r="NOH14" s="110"/>
      <c r="NOI14" s="110"/>
      <c r="NOJ14" s="110"/>
      <c r="NOK14" s="110"/>
      <c r="NOL14" s="110"/>
      <c r="NOM14" s="110"/>
      <c r="NON14" s="110"/>
      <c r="NOO14" s="110"/>
      <c r="NOP14" s="110"/>
      <c r="NOQ14" s="110"/>
      <c r="NOR14" s="110"/>
      <c r="NOS14" s="110"/>
      <c r="NOT14" s="110"/>
      <c r="NOU14" s="110"/>
      <c r="NOV14" s="110"/>
      <c r="NOW14" s="110"/>
      <c r="NOX14" s="110"/>
      <c r="NOY14" s="110"/>
      <c r="NOZ14" s="110"/>
      <c r="NPA14" s="110"/>
      <c r="NPB14" s="110"/>
      <c r="NPC14" s="110"/>
      <c r="NPD14" s="110"/>
      <c r="NPE14" s="110"/>
      <c r="NPF14" s="110"/>
      <c r="NPG14" s="110"/>
      <c r="NPH14" s="110"/>
      <c r="NPI14" s="110"/>
      <c r="NPJ14" s="110"/>
      <c r="NPK14" s="110"/>
      <c r="NPL14" s="110"/>
      <c r="NPM14" s="110"/>
      <c r="NPN14" s="110"/>
      <c r="NPO14" s="110"/>
      <c r="NPP14" s="110"/>
      <c r="NPQ14" s="110"/>
      <c r="NPR14" s="110"/>
      <c r="NPS14" s="110"/>
      <c r="NPT14" s="110"/>
      <c r="NPU14" s="110"/>
      <c r="NPV14" s="110"/>
      <c r="NPW14" s="110"/>
      <c r="NPX14" s="110"/>
      <c r="NPY14" s="110"/>
      <c r="NPZ14" s="110"/>
      <c r="NQA14" s="110"/>
      <c r="NQB14" s="110"/>
      <c r="NQC14" s="110"/>
      <c r="NQD14" s="110"/>
      <c r="NQE14" s="110"/>
      <c r="NQF14" s="110"/>
      <c r="NQG14" s="110"/>
      <c r="NQH14" s="110"/>
      <c r="NQI14" s="110"/>
      <c r="NQJ14" s="110"/>
      <c r="NQK14" s="110"/>
      <c r="NQL14" s="110"/>
      <c r="NQM14" s="110"/>
      <c r="NQN14" s="110"/>
      <c r="NQO14" s="110"/>
      <c r="NQP14" s="110"/>
      <c r="NQQ14" s="110"/>
      <c r="NQR14" s="110"/>
      <c r="NQS14" s="110"/>
      <c r="NQT14" s="110"/>
      <c r="NQU14" s="110"/>
      <c r="NQV14" s="110"/>
      <c r="NQW14" s="110"/>
      <c r="NQX14" s="110"/>
      <c r="NQY14" s="110"/>
      <c r="NQZ14" s="110"/>
      <c r="NRA14" s="110"/>
      <c r="NRB14" s="110"/>
      <c r="NRC14" s="110"/>
      <c r="NRD14" s="110"/>
      <c r="NRE14" s="110"/>
      <c r="NRF14" s="110"/>
      <c r="NRG14" s="110"/>
      <c r="NRH14" s="110"/>
      <c r="NRI14" s="110"/>
      <c r="NRJ14" s="110"/>
      <c r="NRK14" s="110"/>
      <c r="NRL14" s="110"/>
      <c r="NRM14" s="110"/>
      <c r="NRN14" s="110"/>
      <c r="NRO14" s="110"/>
      <c r="NRP14" s="110"/>
      <c r="NRQ14" s="110"/>
      <c r="NRR14" s="110"/>
      <c r="NRS14" s="110"/>
      <c r="NRT14" s="110"/>
      <c r="NRU14" s="110"/>
      <c r="NRV14" s="110"/>
      <c r="NRW14" s="110"/>
      <c r="NRX14" s="110"/>
      <c r="NRY14" s="110"/>
      <c r="NRZ14" s="110"/>
      <c r="NSA14" s="110"/>
      <c r="NSB14" s="110"/>
      <c r="NSC14" s="110"/>
      <c r="NSD14" s="110"/>
      <c r="NSE14" s="110"/>
      <c r="NSF14" s="110"/>
      <c r="NSG14" s="110"/>
      <c r="NSH14" s="110"/>
      <c r="NSI14" s="110"/>
      <c r="NSJ14" s="110"/>
      <c r="NSK14" s="110"/>
      <c r="NSL14" s="110"/>
      <c r="NSM14" s="110"/>
      <c r="NSN14" s="110"/>
      <c r="NSO14" s="110"/>
      <c r="NSP14" s="110"/>
      <c r="NSQ14" s="110"/>
      <c r="NSR14" s="110"/>
      <c r="NSS14" s="110"/>
      <c r="NST14" s="110"/>
      <c r="NSU14" s="110"/>
      <c r="NSV14" s="110"/>
      <c r="NSW14" s="110"/>
      <c r="NSX14" s="110"/>
      <c r="NSY14" s="110"/>
      <c r="NSZ14" s="110"/>
      <c r="NTA14" s="110"/>
      <c r="NTB14" s="110"/>
      <c r="NTC14" s="110"/>
      <c r="NTD14" s="110"/>
      <c r="NTE14" s="110"/>
      <c r="NTF14" s="110"/>
      <c r="NTG14" s="110"/>
      <c r="NTH14" s="110"/>
      <c r="NTI14" s="110"/>
      <c r="NTJ14" s="110"/>
      <c r="NTK14" s="110"/>
      <c r="NTL14" s="110"/>
      <c r="NTM14" s="110"/>
      <c r="NTN14" s="110"/>
      <c r="NTO14" s="110"/>
      <c r="NTP14" s="110"/>
      <c r="NTQ14" s="110"/>
      <c r="NTR14" s="110"/>
      <c r="NTS14" s="110"/>
      <c r="NTT14" s="110"/>
      <c r="NTU14" s="110"/>
      <c r="NTV14" s="110"/>
      <c r="NTW14" s="110"/>
      <c r="NTX14" s="110"/>
      <c r="NTY14" s="110"/>
      <c r="NTZ14" s="110"/>
      <c r="NUA14" s="110"/>
      <c r="NUB14" s="110"/>
      <c r="NUC14" s="110"/>
      <c r="NUD14" s="110"/>
      <c r="NUE14" s="110"/>
      <c r="NUF14" s="110"/>
      <c r="NUG14" s="110"/>
      <c r="NUH14" s="110"/>
      <c r="NUI14" s="110"/>
      <c r="NUJ14" s="110"/>
      <c r="NUK14" s="110"/>
      <c r="NUL14" s="110"/>
      <c r="NUM14" s="110"/>
      <c r="NUN14" s="110"/>
      <c r="NUO14" s="110"/>
      <c r="NUP14" s="110"/>
      <c r="NUQ14" s="110"/>
      <c r="NUR14" s="110"/>
      <c r="NUS14" s="110"/>
      <c r="NUT14" s="110"/>
      <c r="NUU14" s="110"/>
      <c r="NUV14" s="110"/>
      <c r="NUW14" s="110"/>
      <c r="NUX14" s="110"/>
      <c r="NUY14" s="110"/>
      <c r="NUZ14" s="110"/>
      <c r="NVA14" s="110"/>
      <c r="NVB14" s="110"/>
      <c r="NVC14" s="110"/>
      <c r="NVD14" s="110"/>
      <c r="NVE14" s="110"/>
      <c r="NVF14" s="110"/>
      <c r="NVG14" s="110"/>
      <c r="NVH14" s="110"/>
      <c r="NVI14" s="110"/>
      <c r="NVJ14" s="110"/>
      <c r="NVK14" s="110"/>
      <c r="NVL14" s="110"/>
      <c r="NVM14" s="110"/>
      <c r="NVN14" s="110"/>
      <c r="NVO14" s="110"/>
      <c r="NVP14" s="110"/>
      <c r="NVQ14" s="110"/>
      <c r="NVR14" s="110"/>
      <c r="NVS14" s="110"/>
      <c r="NVT14" s="110"/>
      <c r="NVU14" s="110"/>
      <c r="NVV14" s="110"/>
      <c r="NVW14" s="110"/>
      <c r="NVX14" s="110"/>
      <c r="NVY14" s="110"/>
      <c r="NVZ14" s="110"/>
      <c r="NWA14" s="110"/>
      <c r="NWB14" s="110"/>
      <c r="NWC14" s="110"/>
      <c r="NWD14" s="110"/>
      <c r="NWE14" s="110"/>
      <c r="NWF14" s="110"/>
      <c r="NWG14" s="110"/>
      <c r="NWH14" s="110"/>
      <c r="NWI14" s="110"/>
      <c r="NWJ14" s="110"/>
      <c r="NWK14" s="110"/>
      <c r="NWL14" s="110"/>
      <c r="NWM14" s="110"/>
      <c r="NWN14" s="110"/>
      <c r="NWO14" s="110"/>
      <c r="NWP14" s="110"/>
      <c r="NWQ14" s="110"/>
      <c r="NWR14" s="110"/>
      <c r="NWS14" s="110"/>
      <c r="NWT14" s="110"/>
      <c r="NWU14" s="110"/>
      <c r="NWV14" s="110"/>
      <c r="NWW14" s="110"/>
      <c r="NWX14" s="110"/>
      <c r="NWY14" s="110"/>
      <c r="NWZ14" s="110"/>
      <c r="NXA14" s="110"/>
      <c r="NXB14" s="110"/>
      <c r="NXC14" s="110"/>
      <c r="NXD14" s="110"/>
      <c r="NXE14" s="110"/>
      <c r="NXF14" s="110"/>
      <c r="NXG14" s="110"/>
      <c r="NXH14" s="110"/>
      <c r="NXI14" s="110"/>
      <c r="NXJ14" s="110"/>
      <c r="NXK14" s="110"/>
      <c r="NXL14" s="110"/>
      <c r="NXM14" s="110"/>
      <c r="NXN14" s="110"/>
      <c r="NXO14" s="110"/>
      <c r="NXP14" s="110"/>
      <c r="NXQ14" s="110"/>
      <c r="NXR14" s="110"/>
      <c r="NXS14" s="110"/>
      <c r="NXT14" s="110"/>
      <c r="NXU14" s="110"/>
      <c r="NXV14" s="110"/>
      <c r="NXW14" s="110"/>
      <c r="NXX14" s="110"/>
      <c r="NXY14" s="110"/>
      <c r="NXZ14" s="110"/>
      <c r="NYA14" s="110"/>
      <c r="NYB14" s="110"/>
      <c r="NYC14" s="110"/>
      <c r="NYD14" s="110"/>
      <c r="NYE14" s="110"/>
      <c r="NYF14" s="110"/>
      <c r="NYG14" s="110"/>
      <c r="NYH14" s="110"/>
      <c r="NYI14" s="110"/>
      <c r="NYJ14" s="110"/>
      <c r="NYK14" s="110"/>
      <c r="NYL14" s="110"/>
      <c r="NYM14" s="110"/>
      <c r="NYN14" s="110"/>
      <c r="NYO14" s="110"/>
      <c r="NYP14" s="110"/>
      <c r="NYQ14" s="110"/>
      <c r="NYR14" s="110"/>
      <c r="NYS14" s="110"/>
      <c r="NYT14" s="110"/>
      <c r="NYU14" s="110"/>
      <c r="NYV14" s="110"/>
      <c r="NYW14" s="110"/>
      <c r="NYX14" s="110"/>
      <c r="NYY14" s="110"/>
      <c r="NYZ14" s="110"/>
      <c r="NZA14" s="110"/>
      <c r="NZB14" s="110"/>
      <c r="NZC14" s="110"/>
      <c r="NZD14" s="110"/>
      <c r="NZE14" s="110"/>
      <c r="NZF14" s="110"/>
      <c r="NZG14" s="110"/>
      <c r="NZH14" s="110"/>
      <c r="NZI14" s="110"/>
      <c r="NZJ14" s="110"/>
      <c r="NZK14" s="110"/>
      <c r="NZL14" s="110"/>
      <c r="NZM14" s="110"/>
      <c r="NZN14" s="110"/>
      <c r="NZO14" s="110"/>
      <c r="NZP14" s="110"/>
      <c r="NZQ14" s="110"/>
      <c r="NZR14" s="110"/>
      <c r="NZS14" s="110"/>
      <c r="NZT14" s="110"/>
      <c r="NZU14" s="110"/>
      <c r="NZV14" s="110"/>
      <c r="NZW14" s="110"/>
      <c r="NZX14" s="110"/>
      <c r="NZY14" s="110"/>
      <c r="NZZ14" s="110"/>
      <c r="OAA14" s="110"/>
      <c r="OAB14" s="110"/>
      <c r="OAC14" s="110"/>
      <c r="OAD14" s="110"/>
      <c r="OAE14" s="110"/>
      <c r="OAF14" s="110"/>
      <c r="OAG14" s="110"/>
      <c r="OAH14" s="110"/>
      <c r="OAI14" s="110"/>
      <c r="OAJ14" s="110"/>
      <c r="OAK14" s="110"/>
      <c r="OAL14" s="110"/>
      <c r="OAM14" s="110"/>
      <c r="OAN14" s="110"/>
      <c r="OAO14" s="110"/>
      <c r="OAP14" s="110"/>
      <c r="OAQ14" s="110"/>
      <c r="OAR14" s="110"/>
      <c r="OAS14" s="110"/>
      <c r="OAT14" s="110"/>
      <c r="OAU14" s="110"/>
      <c r="OAV14" s="110"/>
      <c r="OAW14" s="110"/>
      <c r="OAX14" s="110"/>
      <c r="OAY14" s="110"/>
      <c r="OAZ14" s="110"/>
      <c r="OBA14" s="110"/>
      <c r="OBB14" s="110"/>
      <c r="OBC14" s="110"/>
      <c r="OBD14" s="110"/>
      <c r="OBE14" s="110"/>
      <c r="OBF14" s="110"/>
      <c r="OBG14" s="110"/>
      <c r="OBH14" s="110"/>
      <c r="OBI14" s="110"/>
      <c r="OBJ14" s="110"/>
      <c r="OBK14" s="110"/>
      <c r="OBL14" s="110"/>
      <c r="OBM14" s="110"/>
      <c r="OBN14" s="110"/>
      <c r="OBO14" s="110"/>
      <c r="OBP14" s="110"/>
      <c r="OBQ14" s="110"/>
      <c r="OBR14" s="110"/>
      <c r="OBS14" s="110"/>
      <c r="OBT14" s="110"/>
      <c r="OBU14" s="110"/>
      <c r="OBV14" s="110"/>
      <c r="OBW14" s="110"/>
      <c r="OBX14" s="110"/>
      <c r="OBY14" s="110"/>
      <c r="OBZ14" s="110"/>
      <c r="OCA14" s="110"/>
      <c r="OCB14" s="110"/>
      <c r="OCC14" s="110"/>
      <c r="OCD14" s="110"/>
      <c r="OCE14" s="110"/>
      <c r="OCF14" s="110"/>
      <c r="OCG14" s="110"/>
      <c r="OCH14" s="110"/>
      <c r="OCI14" s="110"/>
      <c r="OCJ14" s="110"/>
      <c r="OCK14" s="110"/>
      <c r="OCL14" s="110"/>
      <c r="OCM14" s="110"/>
      <c r="OCN14" s="110"/>
      <c r="OCO14" s="110"/>
      <c r="OCP14" s="110"/>
      <c r="OCQ14" s="110"/>
      <c r="OCR14" s="110"/>
      <c r="OCS14" s="110"/>
      <c r="OCT14" s="110"/>
      <c r="OCU14" s="110"/>
      <c r="OCV14" s="110"/>
      <c r="OCW14" s="110"/>
      <c r="OCX14" s="110"/>
      <c r="OCY14" s="110"/>
      <c r="OCZ14" s="110"/>
      <c r="ODA14" s="110"/>
      <c r="ODB14" s="110"/>
      <c r="ODC14" s="110"/>
      <c r="ODD14" s="110"/>
      <c r="ODE14" s="110"/>
      <c r="ODF14" s="110"/>
      <c r="ODG14" s="110"/>
      <c r="ODH14" s="110"/>
      <c r="ODI14" s="110"/>
      <c r="ODJ14" s="110"/>
      <c r="ODK14" s="110"/>
      <c r="ODL14" s="110"/>
      <c r="ODM14" s="110"/>
      <c r="ODN14" s="110"/>
      <c r="ODO14" s="110"/>
      <c r="ODP14" s="110"/>
      <c r="ODQ14" s="110"/>
      <c r="ODR14" s="110"/>
      <c r="ODS14" s="110"/>
      <c r="ODT14" s="110"/>
      <c r="ODU14" s="110"/>
      <c r="ODV14" s="110"/>
      <c r="ODW14" s="110"/>
      <c r="ODX14" s="110"/>
      <c r="ODY14" s="110"/>
      <c r="ODZ14" s="110"/>
      <c r="OEA14" s="110"/>
      <c r="OEB14" s="110"/>
      <c r="OEC14" s="110"/>
      <c r="OED14" s="110"/>
      <c r="OEE14" s="110"/>
      <c r="OEF14" s="110"/>
      <c r="OEG14" s="110"/>
      <c r="OEH14" s="110"/>
      <c r="OEI14" s="110"/>
      <c r="OEJ14" s="110"/>
      <c r="OEK14" s="110"/>
      <c r="OEL14" s="110"/>
      <c r="OEM14" s="110"/>
      <c r="OEN14" s="110"/>
      <c r="OEO14" s="110"/>
      <c r="OEP14" s="110"/>
      <c r="OEQ14" s="110"/>
      <c r="OER14" s="110"/>
      <c r="OES14" s="110"/>
      <c r="OET14" s="110"/>
      <c r="OEU14" s="110"/>
      <c r="OEV14" s="110"/>
      <c r="OEW14" s="110"/>
      <c r="OEX14" s="110"/>
      <c r="OEY14" s="110"/>
      <c r="OEZ14" s="110"/>
      <c r="OFA14" s="110"/>
      <c r="OFB14" s="110"/>
      <c r="OFC14" s="110"/>
      <c r="OFD14" s="110"/>
      <c r="OFE14" s="110"/>
      <c r="OFF14" s="110"/>
      <c r="OFG14" s="110"/>
      <c r="OFH14" s="110"/>
      <c r="OFI14" s="110"/>
      <c r="OFJ14" s="110"/>
      <c r="OFK14" s="110"/>
      <c r="OFL14" s="110"/>
      <c r="OFM14" s="110"/>
      <c r="OFN14" s="110"/>
      <c r="OFO14" s="110"/>
      <c r="OFP14" s="110"/>
      <c r="OFQ14" s="110"/>
      <c r="OFR14" s="110"/>
      <c r="OFS14" s="110"/>
      <c r="OFT14" s="110"/>
      <c r="OFU14" s="110"/>
      <c r="OFV14" s="110"/>
      <c r="OFW14" s="110"/>
      <c r="OFX14" s="110"/>
      <c r="OFY14" s="110"/>
      <c r="OFZ14" s="110"/>
      <c r="OGA14" s="110"/>
      <c r="OGB14" s="110"/>
      <c r="OGC14" s="110"/>
      <c r="OGD14" s="110"/>
      <c r="OGE14" s="110"/>
      <c r="OGF14" s="110"/>
      <c r="OGG14" s="110"/>
      <c r="OGH14" s="110"/>
      <c r="OGI14" s="110"/>
      <c r="OGJ14" s="110"/>
      <c r="OGK14" s="110"/>
      <c r="OGL14" s="110"/>
      <c r="OGM14" s="110"/>
      <c r="OGN14" s="110"/>
      <c r="OGO14" s="110"/>
      <c r="OGP14" s="110"/>
      <c r="OGQ14" s="110"/>
      <c r="OGR14" s="110"/>
      <c r="OGS14" s="110"/>
      <c r="OGT14" s="110"/>
      <c r="OGU14" s="110"/>
      <c r="OGV14" s="110"/>
      <c r="OGW14" s="110"/>
      <c r="OGX14" s="110"/>
      <c r="OGY14" s="110"/>
      <c r="OGZ14" s="110"/>
      <c r="OHA14" s="110"/>
      <c r="OHB14" s="110"/>
      <c r="OHC14" s="110"/>
      <c r="OHD14" s="110"/>
      <c r="OHE14" s="110"/>
      <c r="OHF14" s="110"/>
      <c r="OHG14" s="110"/>
      <c r="OHH14" s="110"/>
      <c r="OHI14" s="110"/>
      <c r="OHJ14" s="110"/>
      <c r="OHK14" s="110"/>
      <c r="OHL14" s="110"/>
      <c r="OHM14" s="110"/>
      <c r="OHN14" s="110"/>
      <c r="OHO14" s="110"/>
      <c r="OHP14" s="110"/>
      <c r="OHQ14" s="110"/>
      <c r="OHR14" s="110"/>
      <c r="OHS14" s="110"/>
      <c r="OHT14" s="110"/>
      <c r="OHU14" s="110"/>
      <c r="OHV14" s="110"/>
      <c r="OHW14" s="110"/>
      <c r="OHX14" s="110"/>
      <c r="OHY14" s="110"/>
      <c r="OHZ14" s="110"/>
      <c r="OIA14" s="110"/>
      <c r="OIB14" s="110"/>
      <c r="OIC14" s="110"/>
      <c r="OID14" s="110"/>
      <c r="OIE14" s="110"/>
      <c r="OIF14" s="110"/>
      <c r="OIG14" s="110"/>
      <c r="OIH14" s="110"/>
      <c r="OII14" s="110"/>
      <c r="OIJ14" s="110"/>
      <c r="OIK14" s="110"/>
      <c r="OIL14" s="110"/>
      <c r="OIM14" s="110"/>
      <c r="OIN14" s="110"/>
      <c r="OIO14" s="110"/>
      <c r="OIP14" s="110"/>
      <c r="OIQ14" s="110"/>
      <c r="OIR14" s="110"/>
      <c r="OIS14" s="110"/>
      <c r="OIT14" s="110"/>
      <c r="OIU14" s="110"/>
      <c r="OIV14" s="110"/>
      <c r="OIW14" s="110"/>
      <c r="OIX14" s="110"/>
      <c r="OIY14" s="110"/>
      <c r="OIZ14" s="110"/>
      <c r="OJA14" s="110"/>
      <c r="OJB14" s="110"/>
      <c r="OJC14" s="110"/>
      <c r="OJD14" s="110"/>
      <c r="OJE14" s="110"/>
      <c r="OJF14" s="110"/>
      <c r="OJG14" s="110"/>
      <c r="OJH14" s="110"/>
      <c r="OJI14" s="110"/>
      <c r="OJJ14" s="110"/>
      <c r="OJK14" s="110"/>
      <c r="OJL14" s="110"/>
      <c r="OJM14" s="110"/>
      <c r="OJN14" s="110"/>
      <c r="OJO14" s="110"/>
      <c r="OJP14" s="110"/>
      <c r="OJQ14" s="110"/>
      <c r="OJR14" s="110"/>
      <c r="OJS14" s="110"/>
      <c r="OJT14" s="110"/>
      <c r="OJU14" s="110"/>
      <c r="OJV14" s="110"/>
      <c r="OJW14" s="110"/>
      <c r="OJX14" s="110"/>
      <c r="OJY14" s="110"/>
      <c r="OJZ14" s="110"/>
      <c r="OKA14" s="110"/>
      <c r="OKB14" s="110"/>
      <c r="OKC14" s="110"/>
      <c r="OKD14" s="110"/>
      <c r="OKE14" s="110"/>
      <c r="OKF14" s="110"/>
      <c r="OKG14" s="110"/>
      <c r="OKH14" s="110"/>
      <c r="OKI14" s="110"/>
      <c r="OKJ14" s="110"/>
      <c r="OKK14" s="110"/>
      <c r="OKL14" s="110"/>
      <c r="OKM14" s="110"/>
      <c r="OKN14" s="110"/>
      <c r="OKO14" s="110"/>
      <c r="OKP14" s="110"/>
      <c r="OKQ14" s="110"/>
      <c r="OKR14" s="110"/>
      <c r="OKS14" s="110"/>
      <c r="OKT14" s="110"/>
      <c r="OKU14" s="110"/>
      <c r="OKV14" s="110"/>
      <c r="OKW14" s="110"/>
      <c r="OKX14" s="110"/>
      <c r="OKY14" s="110"/>
      <c r="OKZ14" s="110"/>
      <c r="OLA14" s="110"/>
      <c r="OLB14" s="110"/>
      <c r="OLC14" s="110"/>
      <c r="OLD14" s="110"/>
      <c r="OLE14" s="110"/>
      <c r="OLF14" s="110"/>
      <c r="OLG14" s="110"/>
      <c r="OLH14" s="110"/>
      <c r="OLI14" s="110"/>
      <c r="OLJ14" s="110"/>
      <c r="OLK14" s="110"/>
      <c r="OLL14" s="110"/>
      <c r="OLM14" s="110"/>
      <c r="OLN14" s="110"/>
      <c r="OLO14" s="110"/>
      <c r="OLP14" s="110"/>
      <c r="OLQ14" s="110"/>
      <c r="OLR14" s="110"/>
      <c r="OLS14" s="110"/>
      <c r="OLT14" s="110"/>
      <c r="OLU14" s="110"/>
      <c r="OLV14" s="110"/>
      <c r="OLW14" s="110"/>
      <c r="OLX14" s="110"/>
      <c r="OLY14" s="110"/>
      <c r="OLZ14" s="110"/>
      <c r="OMA14" s="110"/>
      <c r="OMB14" s="110"/>
      <c r="OMC14" s="110"/>
      <c r="OMD14" s="110"/>
      <c r="OME14" s="110"/>
      <c r="OMF14" s="110"/>
      <c r="OMG14" s="110"/>
      <c r="OMH14" s="110"/>
      <c r="OMI14" s="110"/>
      <c r="OMJ14" s="110"/>
      <c r="OMK14" s="110"/>
      <c r="OML14" s="110"/>
      <c r="OMM14" s="110"/>
      <c r="OMN14" s="110"/>
      <c r="OMO14" s="110"/>
      <c r="OMP14" s="110"/>
      <c r="OMQ14" s="110"/>
      <c r="OMR14" s="110"/>
      <c r="OMS14" s="110"/>
      <c r="OMT14" s="110"/>
      <c r="OMU14" s="110"/>
      <c r="OMV14" s="110"/>
      <c r="OMW14" s="110"/>
      <c r="OMX14" s="110"/>
      <c r="OMY14" s="110"/>
      <c r="OMZ14" s="110"/>
      <c r="ONA14" s="110"/>
      <c r="ONB14" s="110"/>
      <c r="ONC14" s="110"/>
      <c r="OND14" s="110"/>
      <c r="ONE14" s="110"/>
      <c r="ONF14" s="110"/>
      <c r="ONG14" s="110"/>
      <c r="ONH14" s="110"/>
      <c r="ONI14" s="110"/>
      <c r="ONJ14" s="110"/>
      <c r="ONK14" s="110"/>
      <c r="ONL14" s="110"/>
      <c r="ONM14" s="110"/>
      <c r="ONN14" s="110"/>
      <c r="ONO14" s="110"/>
      <c r="ONP14" s="110"/>
      <c r="ONQ14" s="110"/>
      <c r="ONR14" s="110"/>
      <c r="ONS14" s="110"/>
      <c r="ONT14" s="110"/>
      <c r="ONU14" s="110"/>
      <c r="ONV14" s="110"/>
      <c r="ONW14" s="110"/>
      <c r="ONX14" s="110"/>
      <c r="ONY14" s="110"/>
      <c r="ONZ14" s="110"/>
      <c r="OOA14" s="110"/>
      <c r="OOB14" s="110"/>
      <c r="OOC14" s="110"/>
      <c r="OOD14" s="110"/>
      <c r="OOE14" s="110"/>
      <c r="OOF14" s="110"/>
      <c r="OOG14" s="110"/>
      <c r="OOH14" s="110"/>
      <c r="OOI14" s="110"/>
      <c r="OOJ14" s="110"/>
      <c r="OOK14" s="110"/>
      <c r="OOL14" s="110"/>
      <c r="OOM14" s="110"/>
      <c r="OON14" s="110"/>
      <c r="OOO14" s="110"/>
      <c r="OOP14" s="110"/>
      <c r="OOQ14" s="110"/>
      <c r="OOR14" s="110"/>
      <c r="OOS14" s="110"/>
      <c r="OOT14" s="110"/>
      <c r="OOU14" s="110"/>
      <c r="OOV14" s="110"/>
      <c r="OOW14" s="110"/>
      <c r="OOX14" s="110"/>
      <c r="OOY14" s="110"/>
      <c r="OOZ14" s="110"/>
      <c r="OPA14" s="110"/>
      <c r="OPB14" s="110"/>
      <c r="OPC14" s="110"/>
      <c r="OPD14" s="110"/>
      <c r="OPE14" s="110"/>
      <c r="OPF14" s="110"/>
      <c r="OPG14" s="110"/>
      <c r="OPH14" s="110"/>
      <c r="OPI14" s="110"/>
      <c r="OPJ14" s="110"/>
      <c r="OPK14" s="110"/>
      <c r="OPL14" s="110"/>
      <c r="OPM14" s="110"/>
      <c r="OPN14" s="110"/>
      <c r="OPO14" s="110"/>
      <c r="OPP14" s="110"/>
      <c r="OPQ14" s="110"/>
      <c r="OPR14" s="110"/>
      <c r="OPS14" s="110"/>
      <c r="OPT14" s="110"/>
      <c r="OPU14" s="110"/>
      <c r="OPV14" s="110"/>
      <c r="OPW14" s="110"/>
      <c r="OPX14" s="110"/>
      <c r="OPY14" s="110"/>
      <c r="OPZ14" s="110"/>
      <c r="OQA14" s="110"/>
      <c r="OQB14" s="110"/>
      <c r="OQC14" s="110"/>
      <c r="OQD14" s="110"/>
      <c r="OQE14" s="110"/>
      <c r="OQF14" s="110"/>
      <c r="OQG14" s="110"/>
      <c r="OQH14" s="110"/>
      <c r="OQI14" s="110"/>
      <c r="OQJ14" s="110"/>
      <c r="OQK14" s="110"/>
      <c r="OQL14" s="110"/>
      <c r="OQM14" s="110"/>
      <c r="OQN14" s="110"/>
      <c r="OQO14" s="110"/>
      <c r="OQP14" s="110"/>
      <c r="OQQ14" s="110"/>
      <c r="OQR14" s="110"/>
      <c r="OQS14" s="110"/>
      <c r="OQT14" s="110"/>
      <c r="OQU14" s="110"/>
      <c r="OQV14" s="110"/>
      <c r="OQW14" s="110"/>
      <c r="OQX14" s="110"/>
      <c r="OQY14" s="110"/>
      <c r="OQZ14" s="110"/>
      <c r="ORA14" s="110"/>
      <c r="ORB14" s="110"/>
      <c r="ORC14" s="110"/>
      <c r="ORD14" s="110"/>
      <c r="ORE14" s="110"/>
      <c r="ORF14" s="110"/>
      <c r="ORG14" s="110"/>
      <c r="ORH14" s="110"/>
      <c r="ORI14" s="110"/>
      <c r="ORJ14" s="110"/>
      <c r="ORK14" s="110"/>
      <c r="ORL14" s="110"/>
      <c r="ORM14" s="110"/>
      <c r="ORN14" s="110"/>
      <c r="ORO14" s="110"/>
      <c r="ORP14" s="110"/>
      <c r="ORQ14" s="110"/>
      <c r="ORR14" s="110"/>
      <c r="ORS14" s="110"/>
      <c r="ORT14" s="110"/>
      <c r="ORU14" s="110"/>
      <c r="ORV14" s="110"/>
      <c r="ORW14" s="110"/>
      <c r="ORX14" s="110"/>
      <c r="ORY14" s="110"/>
      <c r="ORZ14" s="110"/>
      <c r="OSA14" s="110"/>
      <c r="OSB14" s="110"/>
      <c r="OSC14" s="110"/>
      <c r="OSD14" s="110"/>
      <c r="OSE14" s="110"/>
      <c r="OSF14" s="110"/>
      <c r="OSG14" s="110"/>
      <c r="OSH14" s="110"/>
      <c r="OSI14" s="110"/>
      <c r="OSJ14" s="110"/>
      <c r="OSK14" s="110"/>
      <c r="OSL14" s="110"/>
      <c r="OSM14" s="110"/>
      <c r="OSN14" s="110"/>
      <c r="OSO14" s="110"/>
      <c r="OSP14" s="110"/>
      <c r="OSQ14" s="110"/>
      <c r="OSR14" s="110"/>
      <c r="OSS14" s="110"/>
      <c r="OST14" s="110"/>
      <c r="OSU14" s="110"/>
      <c r="OSV14" s="110"/>
      <c r="OSW14" s="110"/>
      <c r="OSX14" s="110"/>
      <c r="OSY14" s="110"/>
      <c r="OSZ14" s="110"/>
      <c r="OTA14" s="110"/>
      <c r="OTB14" s="110"/>
      <c r="OTC14" s="110"/>
      <c r="OTD14" s="110"/>
      <c r="OTE14" s="110"/>
      <c r="OTF14" s="110"/>
      <c r="OTG14" s="110"/>
      <c r="OTH14" s="110"/>
      <c r="OTI14" s="110"/>
      <c r="OTJ14" s="110"/>
      <c r="OTK14" s="110"/>
      <c r="OTL14" s="110"/>
      <c r="OTM14" s="110"/>
      <c r="OTN14" s="110"/>
      <c r="OTO14" s="110"/>
      <c r="OTP14" s="110"/>
      <c r="OTQ14" s="110"/>
      <c r="OTR14" s="110"/>
      <c r="OTS14" s="110"/>
      <c r="OTT14" s="110"/>
      <c r="OTU14" s="110"/>
      <c r="OTV14" s="110"/>
      <c r="OTW14" s="110"/>
      <c r="OTX14" s="110"/>
      <c r="OTY14" s="110"/>
      <c r="OTZ14" s="110"/>
      <c r="OUA14" s="110"/>
      <c r="OUB14" s="110"/>
      <c r="OUC14" s="110"/>
      <c r="OUD14" s="110"/>
      <c r="OUE14" s="110"/>
      <c r="OUF14" s="110"/>
      <c r="OUG14" s="110"/>
      <c r="OUH14" s="110"/>
      <c r="OUI14" s="110"/>
      <c r="OUJ14" s="110"/>
      <c r="OUK14" s="110"/>
      <c r="OUL14" s="110"/>
      <c r="OUM14" s="110"/>
      <c r="OUN14" s="110"/>
      <c r="OUO14" s="110"/>
      <c r="OUP14" s="110"/>
      <c r="OUQ14" s="110"/>
      <c r="OUR14" s="110"/>
      <c r="OUS14" s="110"/>
      <c r="OUT14" s="110"/>
      <c r="OUU14" s="110"/>
      <c r="OUV14" s="110"/>
      <c r="OUW14" s="110"/>
      <c r="OUX14" s="110"/>
      <c r="OUY14" s="110"/>
      <c r="OUZ14" s="110"/>
      <c r="OVA14" s="110"/>
      <c r="OVB14" s="110"/>
      <c r="OVC14" s="110"/>
      <c r="OVD14" s="110"/>
      <c r="OVE14" s="110"/>
      <c r="OVF14" s="110"/>
      <c r="OVG14" s="110"/>
      <c r="OVH14" s="110"/>
      <c r="OVI14" s="110"/>
      <c r="OVJ14" s="110"/>
      <c r="OVK14" s="110"/>
      <c r="OVL14" s="110"/>
      <c r="OVM14" s="110"/>
      <c r="OVN14" s="110"/>
      <c r="OVO14" s="110"/>
      <c r="OVP14" s="110"/>
      <c r="OVQ14" s="110"/>
      <c r="OVR14" s="110"/>
      <c r="OVS14" s="110"/>
      <c r="OVT14" s="110"/>
      <c r="OVU14" s="110"/>
      <c r="OVV14" s="110"/>
      <c r="OVW14" s="110"/>
      <c r="OVX14" s="110"/>
      <c r="OVY14" s="110"/>
      <c r="OVZ14" s="110"/>
      <c r="OWA14" s="110"/>
      <c r="OWB14" s="110"/>
      <c r="OWC14" s="110"/>
      <c r="OWD14" s="110"/>
      <c r="OWE14" s="110"/>
      <c r="OWF14" s="110"/>
      <c r="OWG14" s="110"/>
      <c r="OWH14" s="110"/>
      <c r="OWI14" s="110"/>
      <c r="OWJ14" s="110"/>
      <c r="OWK14" s="110"/>
      <c r="OWL14" s="110"/>
      <c r="OWM14" s="110"/>
      <c r="OWN14" s="110"/>
      <c r="OWO14" s="110"/>
      <c r="OWP14" s="110"/>
      <c r="OWQ14" s="110"/>
      <c r="OWR14" s="110"/>
      <c r="OWS14" s="110"/>
      <c r="OWT14" s="110"/>
      <c r="OWU14" s="110"/>
      <c r="OWV14" s="110"/>
      <c r="OWW14" s="110"/>
      <c r="OWX14" s="110"/>
      <c r="OWY14" s="110"/>
      <c r="OWZ14" s="110"/>
      <c r="OXA14" s="110"/>
      <c r="OXB14" s="110"/>
      <c r="OXC14" s="110"/>
      <c r="OXD14" s="110"/>
      <c r="OXE14" s="110"/>
      <c r="OXF14" s="110"/>
      <c r="OXG14" s="110"/>
      <c r="OXH14" s="110"/>
      <c r="OXI14" s="110"/>
      <c r="OXJ14" s="110"/>
      <c r="OXK14" s="110"/>
      <c r="OXL14" s="110"/>
      <c r="OXM14" s="110"/>
      <c r="OXN14" s="110"/>
      <c r="OXO14" s="110"/>
      <c r="OXP14" s="110"/>
      <c r="OXQ14" s="110"/>
      <c r="OXR14" s="110"/>
      <c r="OXS14" s="110"/>
      <c r="OXT14" s="110"/>
      <c r="OXU14" s="110"/>
      <c r="OXV14" s="110"/>
      <c r="OXW14" s="110"/>
      <c r="OXX14" s="110"/>
      <c r="OXY14" s="110"/>
      <c r="OXZ14" s="110"/>
      <c r="OYA14" s="110"/>
      <c r="OYB14" s="110"/>
      <c r="OYC14" s="110"/>
      <c r="OYD14" s="110"/>
      <c r="OYE14" s="110"/>
      <c r="OYF14" s="110"/>
      <c r="OYG14" s="110"/>
      <c r="OYH14" s="110"/>
      <c r="OYI14" s="110"/>
      <c r="OYJ14" s="110"/>
      <c r="OYK14" s="110"/>
      <c r="OYL14" s="110"/>
      <c r="OYM14" s="110"/>
      <c r="OYN14" s="110"/>
      <c r="OYO14" s="110"/>
      <c r="OYP14" s="110"/>
      <c r="OYQ14" s="110"/>
      <c r="OYR14" s="110"/>
      <c r="OYS14" s="110"/>
      <c r="OYT14" s="110"/>
      <c r="OYU14" s="110"/>
      <c r="OYV14" s="110"/>
      <c r="OYW14" s="110"/>
      <c r="OYX14" s="110"/>
      <c r="OYY14" s="110"/>
      <c r="OYZ14" s="110"/>
      <c r="OZA14" s="110"/>
      <c r="OZB14" s="110"/>
      <c r="OZC14" s="110"/>
      <c r="OZD14" s="110"/>
      <c r="OZE14" s="110"/>
      <c r="OZF14" s="110"/>
      <c r="OZG14" s="110"/>
      <c r="OZH14" s="110"/>
      <c r="OZI14" s="110"/>
      <c r="OZJ14" s="110"/>
      <c r="OZK14" s="110"/>
      <c r="OZL14" s="110"/>
      <c r="OZM14" s="110"/>
      <c r="OZN14" s="110"/>
      <c r="OZO14" s="110"/>
      <c r="OZP14" s="110"/>
      <c r="OZQ14" s="110"/>
      <c r="OZR14" s="110"/>
      <c r="OZS14" s="110"/>
      <c r="OZT14" s="110"/>
      <c r="OZU14" s="110"/>
      <c r="OZV14" s="110"/>
      <c r="OZW14" s="110"/>
      <c r="OZX14" s="110"/>
      <c r="OZY14" s="110"/>
      <c r="OZZ14" s="110"/>
      <c r="PAA14" s="110"/>
      <c r="PAB14" s="110"/>
      <c r="PAC14" s="110"/>
      <c r="PAD14" s="110"/>
      <c r="PAE14" s="110"/>
      <c r="PAF14" s="110"/>
      <c r="PAG14" s="110"/>
      <c r="PAH14" s="110"/>
      <c r="PAI14" s="110"/>
      <c r="PAJ14" s="110"/>
      <c r="PAK14" s="110"/>
      <c r="PAL14" s="110"/>
      <c r="PAM14" s="110"/>
      <c r="PAN14" s="110"/>
      <c r="PAO14" s="110"/>
      <c r="PAP14" s="110"/>
      <c r="PAQ14" s="110"/>
      <c r="PAR14" s="110"/>
      <c r="PAS14" s="110"/>
      <c r="PAT14" s="110"/>
      <c r="PAU14" s="110"/>
      <c r="PAV14" s="110"/>
      <c r="PAW14" s="110"/>
      <c r="PAX14" s="110"/>
      <c r="PAY14" s="110"/>
      <c r="PAZ14" s="110"/>
      <c r="PBA14" s="110"/>
      <c r="PBB14" s="110"/>
      <c r="PBC14" s="110"/>
      <c r="PBD14" s="110"/>
      <c r="PBE14" s="110"/>
      <c r="PBF14" s="110"/>
      <c r="PBG14" s="110"/>
      <c r="PBH14" s="110"/>
      <c r="PBI14" s="110"/>
      <c r="PBJ14" s="110"/>
      <c r="PBK14" s="110"/>
      <c r="PBL14" s="110"/>
      <c r="PBM14" s="110"/>
      <c r="PBN14" s="110"/>
      <c r="PBO14" s="110"/>
      <c r="PBP14" s="110"/>
      <c r="PBQ14" s="110"/>
      <c r="PBR14" s="110"/>
      <c r="PBS14" s="110"/>
      <c r="PBT14" s="110"/>
      <c r="PBU14" s="110"/>
      <c r="PBV14" s="110"/>
      <c r="PBW14" s="110"/>
      <c r="PBX14" s="110"/>
      <c r="PBY14" s="110"/>
      <c r="PBZ14" s="110"/>
      <c r="PCA14" s="110"/>
      <c r="PCB14" s="110"/>
      <c r="PCC14" s="110"/>
      <c r="PCD14" s="110"/>
      <c r="PCE14" s="110"/>
      <c r="PCF14" s="110"/>
      <c r="PCG14" s="110"/>
      <c r="PCH14" s="110"/>
      <c r="PCI14" s="110"/>
      <c r="PCJ14" s="110"/>
      <c r="PCK14" s="110"/>
      <c r="PCL14" s="110"/>
      <c r="PCM14" s="110"/>
      <c r="PCN14" s="110"/>
      <c r="PCO14" s="110"/>
      <c r="PCP14" s="110"/>
      <c r="PCQ14" s="110"/>
      <c r="PCR14" s="110"/>
      <c r="PCS14" s="110"/>
      <c r="PCT14" s="110"/>
      <c r="PCU14" s="110"/>
      <c r="PCV14" s="110"/>
      <c r="PCW14" s="110"/>
      <c r="PCX14" s="110"/>
      <c r="PCY14" s="110"/>
      <c r="PCZ14" s="110"/>
      <c r="PDA14" s="110"/>
      <c r="PDB14" s="110"/>
      <c r="PDC14" s="110"/>
      <c r="PDD14" s="110"/>
      <c r="PDE14" s="110"/>
      <c r="PDF14" s="110"/>
      <c r="PDG14" s="110"/>
      <c r="PDH14" s="110"/>
      <c r="PDI14" s="110"/>
      <c r="PDJ14" s="110"/>
      <c r="PDK14" s="110"/>
      <c r="PDL14" s="110"/>
      <c r="PDM14" s="110"/>
      <c r="PDN14" s="110"/>
      <c r="PDO14" s="110"/>
      <c r="PDP14" s="110"/>
      <c r="PDQ14" s="110"/>
      <c r="PDR14" s="110"/>
      <c r="PDS14" s="110"/>
      <c r="PDT14" s="110"/>
      <c r="PDU14" s="110"/>
      <c r="PDV14" s="110"/>
      <c r="PDW14" s="110"/>
      <c r="PDX14" s="110"/>
      <c r="PDY14" s="110"/>
      <c r="PDZ14" s="110"/>
      <c r="PEA14" s="110"/>
      <c r="PEB14" s="110"/>
      <c r="PEC14" s="110"/>
      <c r="PED14" s="110"/>
      <c r="PEE14" s="110"/>
      <c r="PEF14" s="110"/>
      <c r="PEG14" s="110"/>
      <c r="PEH14" s="110"/>
      <c r="PEI14" s="110"/>
      <c r="PEJ14" s="110"/>
      <c r="PEK14" s="110"/>
      <c r="PEL14" s="110"/>
      <c r="PEM14" s="110"/>
      <c r="PEN14" s="110"/>
      <c r="PEO14" s="110"/>
      <c r="PEP14" s="110"/>
      <c r="PEQ14" s="110"/>
      <c r="PER14" s="110"/>
      <c r="PES14" s="110"/>
      <c r="PET14" s="110"/>
      <c r="PEU14" s="110"/>
      <c r="PEV14" s="110"/>
      <c r="PEW14" s="110"/>
      <c r="PEX14" s="110"/>
      <c r="PEY14" s="110"/>
      <c r="PEZ14" s="110"/>
      <c r="PFA14" s="110"/>
      <c r="PFB14" s="110"/>
      <c r="PFC14" s="110"/>
      <c r="PFD14" s="110"/>
      <c r="PFE14" s="110"/>
      <c r="PFF14" s="110"/>
      <c r="PFG14" s="110"/>
      <c r="PFH14" s="110"/>
      <c r="PFI14" s="110"/>
      <c r="PFJ14" s="110"/>
      <c r="PFK14" s="110"/>
      <c r="PFL14" s="110"/>
      <c r="PFM14" s="110"/>
      <c r="PFN14" s="110"/>
      <c r="PFO14" s="110"/>
      <c r="PFP14" s="110"/>
      <c r="PFQ14" s="110"/>
      <c r="PFR14" s="110"/>
      <c r="PFS14" s="110"/>
      <c r="PFT14" s="110"/>
      <c r="PFU14" s="110"/>
      <c r="PFV14" s="110"/>
      <c r="PFW14" s="110"/>
      <c r="PFX14" s="110"/>
      <c r="PFY14" s="110"/>
      <c r="PFZ14" s="110"/>
      <c r="PGA14" s="110"/>
      <c r="PGB14" s="110"/>
      <c r="PGC14" s="110"/>
      <c r="PGD14" s="110"/>
      <c r="PGE14" s="110"/>
      <c r="PGF14" s="110"/>
      <c r="PGG14" s="110"/>
      <c r="PGH14" s="110"/>
      <c r="PGI14" s="110"/>
      <c r="PGJ14" s="110"/>
      <c r="PGK14" s="110"/>
      <c r="PGL14" s="110"/>
      <c r="PGM14" s="110"/>
      <c r="PGN14" s="110"/>
      <c r="PGO14" s="110"/>
      <c r="PGP14" s="110"/>
      <c r="PGQ14" s="110"/>
      <c r="PGR14" s="110"/>
      <c r="PGS14" s="110"/>
      <c r="PGT14" s="110"/>
      <c r="PGU14" s="110"/>
      <c r="PGV14" s="110"/>
      <c r="PGW14" s="110"/>
      <c r="PGX14" s="110"/>
      <c r="PGY14" s="110"/>
      <c r="PGZ14" s="110"/>
      <c r="PHA14" s="110"/>
      <c r="PHB14" s="110"/>
      <c r="PHC14" s="110"/>
      <c r="PHD14" s="110"/>
      <c r="PHE14" s="110"/>
      <c r="PHF14" s="110"/>
      <c r="PHG14" s="110"/>
      <c r="PHH14" s="110"/>
      <c r="PHI14" s="110"/>
      <c r="PHJ14" s="110"/>
      <c r="PHK14" s="110"/>
      <c r="PHL14" s="110"/>
      <c r="PHM14" s="110"/>
      <c r="PHN14" s="110"/>
      <c r="PHO14" s="110"/>
      <c r="PHP14" s="110"/>
      <c r="PHQ14" s="110"/>
      <c r="PHR14" s="110"/>
      <c r="PHS14" s="110"/>
      <c r="PHT14" s="110"/>
      <c r="PHU14" s="110"/>
      <c r="PHV14" s="110"/>
      <c r="PHW14" s="110"/>
      <c r="PHX14" s="110"/>
      <c r="PHY14" s="110"/>
      <c r="PHZ14" s="110"/>
      <c r="PIA14" s="110"/>
      <c r="PIB14" s="110"/>
      <c r="PIC14" s="110"/>
      <c r="PID14" s="110"/>
      <c r="PIE14" s="110"/>
      <c r="PIF14" s="110"/>
      <c r="PIG14" s="110"/>
      <c r="PIH14" s="110"/>
      <c r="PII14" s="110"/>
      <c r="PIJ14" s="110"/>
      <c r="PIK14" s="110"/>
      <c r="PIL14" s="110"/>
      <c r="PIM14" s="110"/>
      <c r="PIN14" s="110"/>
      <c r="PIO14" s="110"/>
      <c r="PIP14" s="110"/>
      <c r="PIQ14" s="110"/>
      <c r="PIR14" s="110"/>
      <c r="PIS14" s="110"/>
      <c r="PIT14" s="110"/>
      <c r="PIU14" s="110"/>
      <c r="PIV14" s="110"/>
      <c r="PIW14" s="110"/>
      <c r="PIX14" s="110"/>
      <c r="PIY14" s="110"/>
      <c r="PIZ14" s="110"/>
      <c r="PJA14" s="110"/>
      <c r="PJB14" s="110"/>
      <c r="PJC14" s="110"/>
      <c r="PJD14" s="110"/>
      <c r="PJE14" s="110"/>
      <c r="PJF14" s="110"/>
      <c r="PJG14" s="110"/>
      <c r="PJH14" s="110"/>
      <c r="PJI14" s="110"/>
      <c r="PJJ14" s="110"/>
      <c r="PJK14" s="110"/>
      <c r="PJL14" s="110"/>
      <c r="PJM14" s="110"/>
      <c r="PJN14" s="110"/>
      <c r="PJO14" s="110"/>
      <c r="PJP14" s="110"/>
      <c r="PJQ14" s="110"/>
      <c r="PJR14" s="110"/>
      <c r="PJS14" s="110"/>
      <c r="PJT14" s="110"/>
      <c r="PJU14" s="110"/>
      <c r="PJV14" s="110"/>
      <c r="PJW14" s="110"/>
      <c r="PJX14" s="110"/>
      <c r="PJY14" s="110"/>
      <c r="PJZ14" s="110"/>
      <c r="PKA14" s="110"/>
      <c r="PKB14" s="110"/>
      <c r="PKC14" s="110"/>
      <c r="PKD14" s="110"/>
      <c r="PKE14" s="110"/>
      <c r="PKF14" s="110"/>
      <c r="PKG14" s="110"/>
      <c r="PKH14" s="110"/>
      <c r="PKI14" s="110"/>
      <c r="PKJ14" s="110"/>
      <c r="PKK14" s="110"/>
      <c r="PKL14" s="110"/>
      <c r="PKM14" s="110"/>
      <c r="PKN14" s="110"/>
      <c r="PKO14" s="110"/>
      <c r="PKP14" s="110"/>
      <c r="PKQ14" s="110"/>
      <c r="PKR14" s="110"/>
      <c r="PKS14" s="110"/>
      <c r="PKT14" s="110"/>
      <c r="PKU14" s="110"/>
      <c r="PKV14" s="110"/>
      <c r="PKW14" s="110"/>
      <c r="PKX14" s="110"/>
      <c r="PKY14" s="110"/>
      <c r="PKZ14" s="110"/>
      <c r="PLA14" s="110"/>
      <c r="PLB14" s="110"/>
      <c r="PLC14" s="110"/>
      <c r="PLD14" s="110"/>
      <c r="PLE14" s="110"/>
      <c r="PLF14" s="110"/>
      <c r="PLG14" s="110"/>
      <c r="PLH14" s="110"/>
      <c r="PLI14" s="110"/>
      <c r="PLJ14" s="110"/>
      <c r="PLK14" s="110"/>
      <c r="PLL14" s="110"/>
      <c r="PLM14" s="110"/>
      <c r="PLN14" s="110"/>
      <c r="PLO14" s="110"/>
      <c r="PLP14" s="110"/>
      <c r="PLQ14" s="110"/>
      <c r="PLR14" s="110"/>
      <c r="PLS14" s="110"/>
      <c r="PLT14" s="110"/>
      <c r="PLU14" s="110"/>
      <c r="PLV14" s="110"/>
      <c r="PLW14" s="110"/>
      <c r="PLX14" s="110"/>
      <c r="PLY14" s="110"/>
      <c r="PLZ14" s="110"/>
      <c r="PMA14" s="110"/>
      <c r="PMB14" s="110"/>
      <c r="PMC14" s="110"/>
      <c r="PMD14" s="110"/>
      <c r="PME14" s="110"/>
      <c r="PMF14" s="110"/>
      <c r="PMG14" s="110"/>
      <c r="PMH14" s="110"/>
      <c r="PMI14" s="110"/>
      <c r="PMJ14" s="110"/>
      <c r="PMK14" s="110"/>
      <c r="PML14" s="110"/>
      <c r="PMM14" s="110"/>
      <c r="PMN14" s="110"/>
      <c r="PMO14" s="110"/>
      <c r="PMP14" s="110"/>
      <c r="PMQ14" s="110"/>
      <c r="PMR14" s="110"/>
      <c r="PMS14" s="110"/>
      <c r="PMT14" s="110"/>
      <c r="PMU14" s="110"/>
      <c r="PMV14" s="110"/>
      <c r="PMW14" s="110"/>
      <c r="PMX14" s="110"/>
      <c r="PMY14" s="110"/>
      <c r="PMZ14" s="110"/>
      <c r="PNA14" s="110"/>
      <c r="PNB14" s="110"/>
      <c r="PNC14" s="110"/>
      <c r="PND14" s="110"/>
      <c r="PNE14" s="110"/>
      <c r="PNF14" s="110"/>
      <c r="PNG14" s="110"/>
      <c r="PNH14" s="110"/>
      <c r="PNI14" s="110"/>
      <c r="PNJ14" s="110"/>
      <c r="PNK14" s="110"/>
      <c r="PNL14" s="110"/>
      <c r="PNM14" s="110"/>
      <c r="PNN14" s="110"/>
      <c r="PNO14" s="110"/>
      <c r="PNP14" s="110"/>
      <c r="PNQ14" s="110"/>
      <c r="PNR14" s="110"/>
      <c r="PNS14" s="110"/>
      <c r="PNT14" s="110"/>
      <c r="PNU14" s="110"/>
      <c r="PNV14" s="110"/>
      <c r="PNW14" s="110"/>
      <c r="PNX14" s="110"/>
      <c r="PNY14" s="110"/>
      <c r="PNZ14" s="110"/>
      <c r="POA14" s="110"/>
      <c r="POB14" s="110"/>
      <c r="POC14" s="110"/>
      <c r="POD14" s="110"/>
      <c r="POE14" s="110"/>
      <c r="POF14" s="110"/>
      <c r="POG14" s="110"/>
      <c r="POH14" s="110"/>
      <c r="POI14" s="110"/>
      <c r="POJ14" s="110"/>
      <c r="POK14" s="110"/>
      <c r="POL14" s="110"/>
      <c r="POM14" s="110"/>
      <c r="PON14" s="110"/>
      <c r="POO14" s="110"/>
      <c r="POP14" s="110"/>
      <c r="POQ14" s="110"/>
      <c r="POR14" s="110"/>
      <c r="POS14" s="110"/>
      <c r="POT14" s="110"/>
      <c r="POU14" s="110"/>
      <c r="POV14" s="110"/>
      <c r="POW14" s="110"/>
      <c r="POX14" s="110"/>
      <c r="POY14" s="110"/>
      <c r="POZ14" s="110"/>
      <c r="PPA14" s="110"/>
      <c r="PPB14" s="110"/>
      <c r="PPC14" s="110"/>
      <c r="PPD14" s="110"/>
      <c r="PPE14" s="110"/>
      <c r="PPF14" s="110"/>
      <c r="PPG14" s="110"/>
      <c r="PPH14" s="110"/>
      <c r="PPI14" s="110"/>
      <c r="PPJ14" s="110"/>
      <c r="PPK14" s="110"/>
      <c r="PPL14" s="110"/>
      <c r="PPM14" s="110"/>
      <c r="PPN14" s="110"/>
      <c r="PPO14" s="110"/>
      <c r="PPP14" s="110"/>
      <c r="PPQ14" s="110"/>
      <c r="PPR14" s="110"/>
      <c r="PPS14" s="110"/>
      <c r="PPT14" s="110"/>
      <c r="PPU14" s="110"/>
      <c r="PPV14" s="110"/>
      <c r="PPW14" s="110"/>
      <c r="PPX14" s="110"/>
      <c r="PPY14" s="110"/>
      <c r="PPZ14" s="110"/>
      <c r="PQA14" s="110"/>
      <c r="PQB14" s="110"/>
      <c r="PQC14" s="110"/>
      <c r="PQD14" s="110"/>
      <c r="PQE14" s="110"/>
      <c r="PQF14" s="110"/>
      <c r="PQG14" s="110"/>
      <c r="PQH14" s="110"/>
      <c r="PQI14" s="110"/>
      <c r="PQJ14" s="110"/>
      <c r="PQK14" s="110"/>
      <c r="PQL14" s="110"/>
      <c r="PQM14" s="110"/>
      <c r="PQN14" s="110"/>
      <c r="PQO14" s="110"/>
      <c r="PQP14" s="110"/>
      <c r="PQQ14" s="110"/>
      <c r="PQR14" s="110"/>
      <c r="PQS14" s="110"/>
      <c r="PQT14" s="110"/>
      <c r="PQU14" s="110"/>
      <c r="PQV14" s="110"/>
      <c r="PQW14" s="110"/>
      <c r="PQX14" s="110"/>
      <c r="PQY14" s="110"/>
      <c r="PQZ14" s="110"/>
      <c r="PRA14" s="110"/>
      <c r="PRB14" s="110"/>
      <c r="PRC14" s="110"/>
      <c r="PRD14" s="110"/>
      <c r="PRE14" s="110"/>
      <c r="PRF14" s="110"/>
      <c r="PRG14" s="110"/>
      <c r="PRH14" s="110"/>
      <c r="PRI14" s="110"/>
      <c r="PRJ14" s="110"/>
      <c r="PRK14" s="110"/>
      <c r="PRL14" s="110"/>
      <c r="PRM14" s="110"/>
      <c r="PRN14" s="110"/>
      <c r="PRO14" s="110"/>
      <c r="PRP14" s="110"/>
      <c r="PRQ14" s="110"/>
      <c r="PRR14" s="110"/>
      <c r="PRS14" s="110"/>
      <c r="PRT14" s="110"/>
      <c r="PRU14" s="110"/>
      <c r="PRV14" s="110"/>
      <c r="PRW14" s="110"/>
      <c r="PRX14" s="110"/>
      <c r="PRY14" s="110"/>
      <c r="PRZ14" s="110"/>
      <c r="PSA14" s="110"/>
      <c r="PSB14" s="110"/>
      <c r="PSC14" s="110"/>
      <c r="PSD14" s="110"/>
      <c r="PSE14" s="110"/>
      <c r="PSF14" s="110"/>
      <c r="PSG14" s="110"/>
      <c r="PSH14" s="110"/>
      <c r="PSI14" s="110"/>
      <c r="PSJ14" s="110"/>
      <c r="PSK14" s="110"/>
      <c r="PSL14" s="110"/>
      <c r="PSM14" s="110"/>
      <c r="PSN14" s="110"/>
      <c r="PSO14" s="110"/>
      <c r="PSP14" s="110"/>
      <c r="PSQ14" s="110"/>
      <c r="PSR14" s="110"/>
      <c r="PSS14" s="110"/>
      <c r="PST14" s="110"/>
      <c r="PSU14" s="110"/>
      <c r="PSV14" s="110"/>
      <c r="PSW14" s="110"/>
      <c r="PSX14" s="110"/>
      <c r="PSY14" s="110"/>
      <c r="PSZ14" s="110"/>
      <c r="PTA14" s="110"/>
      <c r="PTB14" s="110"/>
      <c r="PTC14" s="110"/>
      <c r="PTD14" s="110"/>
      <c r="PTE14" s="110"/>
      <c r="PTF14" s="110"/>
      <c r="PTG14" s="110"/>
      <c r="PTH14" s="110"/>
      <c r="PTI14" s="110"/>
      <c r="PTJ14" s="110"/>
      <c r="PTK14" s="110"/>
      <c r="PTL14" s="110"/>
      <c r="PTM14" s="110"/>
      <c r="PTN14" s="110"/>
      <c r="PTO14" s="110"/>
      <c r="PTP14" s="110"/>
      <c r="PTQ14" s="110"/>
      <c r="PTR14" s="110"/>
      <c r="PTS14" s="110"/>
      <c r="PTT14" s="110"/>
      <c r="PTU14" s="110"/>
      <c r="PTV14" s="110"/>
      <c r="PTW14" s="110"/>
      <c r="PTX14" s="110"/>
      <c r="PTY14" s="110"/>
      <c r="PTZ14" s="110"/>
      <c r="PUA14" s="110"/>
      <c r="PUB14" s="110"/>
      <c r="PUC14" s="110"/>
      <c r="PUD14" s="110"/>
      <c r="PUE14" s="110"/>
      <c r="PUF14" s="110"/>
      <c r="PUG14" s="110"/>
      <c r="PUH14" s="110"/>
      <c r="PUI14" s="110"/>
      <c r="PUJ14" s="110"/>
      <c r="PUK14" s="110"/>
      <c r="PUL14" s="110"/>
      <c r="PUM14" s="110"/>
      <c r="PUN14" s="110"/>
      <c r="PUO14" s="110"/>
      <c r="PUP14" s="110"/>
      <c r="PUQ14" s="110"/>
      <c r="PUR14" s="110"/>
      <c r="PUS14" s="110"/>
      <c r="PUT14" s="110"/>
      <c r="PUU14" s="110"/>
      <c r="PUV14" s="110"/>
      <c r="PUW14" s="110"/>
      <c r="PUX14" s="110"/>
      <c r="PUY14" s="110"/>
      <c r="PUZ14" s="110"/>
      <c r="PVA14" s="110"/>
      <c r="PVB14" s="110"/>
      <c r="PVC14" s="110"/>
      <c r="PVD14" s="110"/>
      <c r="PVE14" s="110"/>
      <c r="PVF14" s="110"/>
      <c r="PVG14" s="110"/>
      <c r="PVH14" s="110"/>
      <c r="PVI14" s="110"/>
      <c r="PVJ14" s="110"/>
      <c r="PVK14" s="110"/>
      <c r="PVL14" s="110"/>
      <c r="PVM14" s="110"/>
      <c r="PVN14" s="110"/>
      <c r="PVO14" s="110"/>
      <c r="PVP14" s="110"/>
      <c r="PVQ14" s="110"/>
      <c r="PVR14" s="110"/>
      <c r="PVS14" s="110"/>
      <c r="PVT14" s="110"/>
      <c r="PVU14" s="110"/>
      <c r="PVV14" s="110"/>
      <c r="PVW14" s="110"/>
      <c r="PVX14" s="110"/>
      <c r="PVY14" s="110"/>
      <c r="PVZ14" s="110"/>
      <c r="PWA14" s="110"/>
      <c r="PWB14" s="110"/>
      <c r="PWC14" s="110"/>
      <c r="PWD14" s="110"/>
      <c r="PWE14" s="110"/>
      <c r="PWF14" s="110"/>
      <c r="PWG14" s="110"/>
      <c r="PWH14" s="110"/>
      <c r="PWI14" s="110"/>
      <c r="PWJ14" s="110"/>
      <c r="PWK14" s="110"/>
      <c r="PWL14" s="110"/>
      <c r="PWM14" s="110"/>
      <c r="PWN14" s="110"/>
      <c r="PWO14" s="110"/>
      <c r="PWP14" s="110"/>
      <c r="PWQ14" s="110"/>
      <c r="PWR14" s="110"/>
      <c r="PWS14" s="110"/>
      <c r="PWT14" s="110"/>
      <c r="PWU14" s="110"/>
      <c r="PWV14" s="110"/>
      <c r="PWW14" s="110"/>
      <c r="PWX14" s="110"/>
      <c r="PWY14" s="110"/>
      <c r="PWZ14" s="110"/>
      <c r="PXA14" s="110"/>
      <c r="PXB14" s="110"/>
      <c r="PXC14" s="110"/>
      <c r="PXD14" s="110"/>
      <c r="PXE14" s="110"/>
      <c r="PXF14" s="110"/>
      <c r="PXG14" s="110"/>
      <c r="PXH14" s="110"/>
      <c r="PXI14" s="110"/>
      <c r="PXJ14" s="110"/>
      <c r="PXK14" s="110"/>
      <c r="PXL14" s="110"/>
      <c r="PXM14" s="110"/>
      <c r="PXN14" s="110"/>
      <c r="PXO14" s="110"/>
      <c r="PXP14" s="110"/>
      <c r="PXQ14" s="110"/>
      <c r="PXR14" s="110"/>
      <c r="PXS14" s="110"/>
      <c r="PXT14" s="110"/>
      <c r="PXU14" s="110"/>
      <c r="PXV14" s="110"/>
      <c r="PXW14" s="110"/>
      <c r="PXX14" s="110"/>
      <c r="PXY14" s="110"/>
      <c r="PXZ14" s="110"/>
      <c r="PYA14" s="110"/>
      <c r="PYB14" s="110"/>
      <c r="PYC14" s="110"/>
      <c r="PYD14" s="110"/>
      <c r="PYE14" s="110"/>
      <c r="PYF14" s="110"/>
      <c r="PYG14" s="110"/>
      <c r="PYH14" s="110"/>
      <c r="PYI14" s="110"/>
      <c r="PYJ14" s="110"/>
      <c r="PYK14" s="110"/>
      <c r="PYL14" s="110"/>
      <c r="PYM14" s="110"/>
      <c r="PYN14" s="110"/>
      <c r="PYO14" s="110"/>
      <c r="PYP14" s="110"/>
      <c r="PYQ14" s="110"/>
      <c r="PYR14" s="110"/>
      <c r="PYS14" s="110"/>
      <c r="PYT14" s="110"/>
      <c r="PYU14" s="110"/>
      <c r="PYV14" s="110"/>
      <c r="PYW14" s="110"/>
      <c r="PYX14" s="110"/>
      <c r="PYY14" s="110"/>
      <c r="PYZ14" s="110"/>
      <c r="PZA14" s="110"/>
      <c r="PZB14" s="110"/>
      <c r="PZC14" s="110"/>
      <c r="PZD14" s="110"/>
      <c r="PZE14" s="110"/>
      <c r="PZF14" s="110"/>
      <c r="PZG14" s="110"/>
      <c r="PZH14" s="110"/>
      <c r="PZI14" s="110"/>
      <c r="PZJ14" s="110"/>
      <c r="PZK14" s="110"/>
      <c r="PZL14" s="110"/>
      <c r="PZM14" s="110"/>
      <c r="PZN14" s="110"/>
      <c r="PZO14" s="110"/>
      <c r="PZP14" s="110"/>
      <c r="PZQ14" s="110"/>
      <c r="PZR14" s="110"/>
      <c r="PZS14" s="110"/>
      <c r="PZT14" s="110"/>
      <c r="PZU14" s="110"/>
      <c r="PZV14" s="110"/>
      <c r="PZW14" s="110"/>
      <c r="PZX14" s="110"/>
      <c r="PZY14" s="110"/>
      <c r="PZZ14" s="110"/>
      <c r="QAA14" s="110"/>
      <c r="QAB14" s="110"/>
      <c r="QAC14" s="110"/>
      <c r="QAD14" s="110"/>
      <c r="QAE14" s="110"/>
      <c r="QAF14" s="110"/>
      <c r="QAG14" s="110"/>
      <c r="QAH14" s="110"/>
      <c r="QAI14" s="110"/>
      <c r="QAJ14" s="110"/>
      <c r="QAK14" s="110"/>
      <c r="QAL14" s="110"/>
      <c r="QAM14" s="110"/>
      <c r="QAN14" s="110"/>
      <c r="QAO14" s="110"/>
      <c r="QAP14" s="110"/>
      <c r="QAQ14" s="110"/>
      <c r="QAR14" s="110"/>
      <c r="QAS14" s="110"/>
      <c r="QAT14" s="110"/>
      <c r="QAU14" s="110"/>
      <c r="QAV14" s="110"/>
      <c r="QAW14" s="110"/>
      <c r="QAX14" s="110"/>
      <c r="QAY14" s="110"/>
      <c r="QAZ14" s="110"/>
      <c r="QBA14" s="110"/>
      <c r="QBB14" s="110"/>
      <c r="QBC14" s="110"/>
      <c r="QBD14" s="110"/>
      <c r="QBE14" s="110"/>
      <c r="QBF14" s="110"/>
      <c r="QBG14" s="110"/>
      <c r="QBH14" s="110"/>
      <c r="QBI14" s="110"/>
      <c r="QBJ14" s="110"/>
      <c r="QBK14" s="110"/>
      <c r="QBL14" s="110"/>
      <c r="QBM14" s="110"/>
      <c r="QBN14" s="110"/>
      <c r="QBO14" s="110"/>
      <c r="QBP14" s="110"/>
      <c r="QBQ14" s="110"/>
      <c r="QBR14" s="110"/>
      <c r="QBS14" s="110"/>
      <c r="QBT14" s="110"/>
      <c r="QBU14" s="110"/>
      <c r="QBV14" s="110"/>
      <c r="QBW14" s="110"/>
      <c r="QBX14" s="110"/>
      <c r="QBY14" s="110"/>
      <c r="QBZ14" s="110"/>
      <c r="QCA14" s="110"/>
      <c r="QCB14" s="110"/>
      <c r="QCC14" s="110"/>
      <c r="QCD14" s="110"/>
      <c r="QCE14" s="110"/>
      <c r="QCF14" s="110"/>
      <c r="QCG14" s="110"/>
      <c r="QCH14" s="110"/>
      <c r="QCI14" s="110"/>
      <c r="QCJ14" s="110"/>
      <c r="QCK14" s="110"/>
      <c r="QCL14" s="110"/>
      <c r="QCM14" s="110"/>
      <c r="QCN14" s="110"/>
      <c r="QCO14" s="110"/>
      <c r="QCP14" s="110"/>
      <c r="QCQ14" s="110"/>
      <c r="QCR14" s="110"/>
      <c r="QCS14" s="110"/>
      <c r="QCT14" s="110"/>
      <c r="QCU14" s="110"/>
      <c r="QCV14" s="110"/>
      <c r="QCW14" s="110"/>
      <c r="QCX14" s="110"/>
      <c r="QCY14" s="110"/>
      <c r="QCZ14" s="110"/>
      <c r="QDA14" s="110"/>
      <c r="QDB14" s="110"/>
      <c r="QDC14" s="110"/>
      <c r="QDD14" s="110"/>
      <c r="QDE14" s="110"/>
      <c r="QDF14" s="110"/>
      <c r="QDG14" s="110"/>
      <c r="QDH14" s="110"/>
      <c r="QDI14" s="110"/>
      <c r="QDJ14" s="110"/>
      <c r="QDK14" s="110"/>
      <c r="QDL14" s="110"/>
      <c r="QDM14" s="110"/>
      <c r="QDN14" s="110"/>
      <c r="QDO14" s="110"/>
      <c r="QDP14" s="110"/>
      <c r="QDQ14" s="110"/>
      <c r="QDR14" s="110"/>
      <c r="QDS14" s="110"/>
      <c r="QDT14" s="110"/>
      <c r="QDU14" s="110"/>
      <c r="QDV14" s="110"/>
      <c r="QDW14" s="110"/>
      <c r="QDX14" s="110"/>
      <c r="QDY14" s="110"/>
      <c r="QDZ14" s="110"/>
      <c r="QEA14" s="110"/>
      <c r="QEB14" s="110"/>
      <c r="QEC14" s="110"/>
      <c r="QED14" s="110"/>
      <c r="QEE14" s="110"/>
      <c r="QEF14" s="110"/>
      <c r="QEG14" s="110"/>
      <c r="QEH14" s="110"/>
      <c r="QEI14" s="110"/>
      <c r="QEJ14" s="110"/>
      <c r="QEK14" s="110"/>
      <c r="QEL14" s="110"/>
      <c r="QEM14" s="110"/>
      <c r="QEN14" s="110"/>
      <c r="QEO14" s="110"/>
      <c r="QEP14" s="110"/>
      <c r="QEQ14" s="110"/>
      <c r="QER14" s="110"/>
      <c r="QES14" s="110"/>
      <c r="QET14" s="110"/>
      <c r="QEU14" s="110"/>
      <c r="QEV14" s="110"/>
      <c r="QEW14" s="110"/>
      <c r="QEX14" s="110"/>
      <c r="QEY14" s="110"/>
      <c r="QEZ14" s="110"/>
      <c r="QFA14" s="110"/>
      <c r="QFB14" s="110"/>
      <c r="QFC14" s="110"/>
      <c r="QFD14" s="110"/>
      <c r="QFE14" s="110"/>
      <c r="QFF14" s="110"/>
      <c r="QFG14" s="110"/>
      <c r="QFH14" s="110"/>
      <c r="QFI14" s="110"/>
      <c r="QFJ14" s="110"/>
      <c r="QFK14" s="110"/>
      <c r="QFL14" s="110"/>
      <c r="QFM14" s="110"/>
      <c r="QFN14" s="110"/>
      <c r="QFO14" s="110"/>
      <c r="QFP14" s="110"/>
      <c r="QFQ14" s="110"/>
      <c r="QFR14" s="110"/>
      <c r="QFS14" s="110"/>
      <c r="QFT14" s="110"/>
      <c r="QFU14" s="110"/>
      <c r="QFV14" s="110"/>
      <c r="QFW14" s="110"/>
      <c r="QFX14" s="110"/>
      <c r="QFY14" s="110"/>
      <c r="QFZ14" s="110"/>
      <c r="QGA14" s="110"/>
      <c r="QGB14" s="110"/>
      <c r="QGC14" s="110"/>
      <c r="QGD14" s="110"/>
      <c r="QGE14" s="110"/>
      <c r="QGF14" s="110"/>
      <c r="QGG14" s="110"/>
      <c r="QGH14" s="110"/>
      <c r="QGI14" s="110"/>
      <c r="QGJ14" s="110"/>
      <c r="QGK14" s="110"/>
      <c r="QGL14" s="110"/>
      <c r="QGM14" s="110"/>
      <c r="QGN14" s="110"/>
      <c r="QGO14" s="110"/>
      <c r="QGP14" s="110"/>
      <c r="QGQ14" s="110"/>
      <c r="QGR14" s="110"/>
      <c r="QGS14" s="110"/>
      <c r="QGT14" s="110"/>
      <c r="QGU14" s="110"/>
      <c r="QGV14" s="110"/>
      <c r="QGW14" s="110"/>
      <c r="QGX14" s="110"/>
      <c r="QGY14" s="110"/>
      <c r="QGZ14" s="110"/>
      <c r="QHA14" s="110"/>
      <c r="QHB14" s="110"/>
      <c r="QHC14" s="110"/>
      <c r="QHD14" s="110"/>
      <c r="QHE14" s="110"/>
      <c r="QHF14" s="110"/>
      <c r="QHG14" s="110"/>
      <c r="QHH14" s="110"/>
      <c r="QHI14" s="110"/>
      <c r="QHJ14" s="110"/>
      <c r="QHK14" s="110"/>
      <c r="QHL14" s="110"/>
      <c r="QHM14" s="110"/>
      <c r="QHN14" s="110"/>
      <c r="QHO14" s="110"/>
      <c r="QHP14" s="110"/>
      <c r="QHQ14" s="110"/>
      <c r="QHR14" s="110"/>
      <c r="QHS14" s="110"/>
      <c r="QHT14" s="110"/>
      <c r="QHU14" s="110"/>
      <c r="QHV14" s="110"/>
      <c r="QHW14" s="110"/>
      <c r="QHX14" s="110"/>
      <c r="QHY14" s="110"/>
      <c r="QHZ14" s="110"/>
      <c r="QIA14" s="110"/>
      <c r="QIB14" s="110"/>
      <c r="QIC14" s="110"/>
      <c r="QID14" s="110"/>
      <c r="QIE14" s="110"/>
      <c r="QIF14" s="110"/>
      <c r="QIG14" s="110"/>
      <c r="QIH14" s="110"/>
      <c r="QII14" s="110"/>
      <c r="QIJ14" s="110"/>
      <c r="QIK14" s="110"/>
      <c r="QIL14" s="110"/>
      <c r="QIM14" s="110"/>
      <c r="QIN14" s="110"/>
      <c r="QIO14" s="110"/>
      <c r="QIP14" s="110"/>
      <c r="QIQ14" s="110"/>
      <c r="QIR14" s="110"/>
      <c r="QIS14" s="110"/>
      <c r="QIT14" s="110"/>
      <c r="QIU14" s="110"/>
      <c r="QIV14" s="110"/>
      <c r="QIW14" s="110"/>
      <c r="QIX14" s="110"/>
      <c r="QIY14" s="110"/>
      <c r="QIZ14" s="110"/>
      <c r="QJA14" s="110"/>
      <c r="QJB14" s="110"/>
      <c r="QJC14" s="110"/>
      <c r="QJD14" s="110"/>
      <c r="QJE14" s="110"/>
      <c r="QJF14" s="110"/>
      <c r="QJG14" s="110"/>
      <c r="QJH14" s="110"/>
      <c r="QJI14" s="110"/>
      <c r="QJJ14" s="110"/>
      <c r="QJK14" s="110"/>
      <c r="QJL14" s="110"/>
      <c r="QJM14" s="110"/>
      <c r="QJN14" s="110"/>
      <c r="QJO14" s="110"/>
      <c r="QJP14" s="110"/>
      <c r="QJQ14" s="110"/>
      <c r="QJR14" s="110"/>
      <c r="QJS14" s="110"/>
      <c r="QJT14" s="110"/>
      <c r="QJU14" s="110"/>
      <c r="QJV14" s="110"/>
      <c r="QJW14" s="110"/>
      <c r="QJX14" s="110"/>
      <c r="QJY14" s="110"/>
      <c r="QJZ14" s="110"/>
      <c r="QKA14" s="110"/>
      <c r="QKB14" s="110"/>
      <c r="QKC14" s="110"/>
      <c r="QKD14" s="110"/>
      <c r="QKE14" s="110"/>
      <c r="QKF14" s="110"/>
      <c r="QKG14" s="110"/>
      <c r="QKH14" s="110"/>
      <c r="QKI14" s="110"/>
      <c r="QKJ14" s="110"/>
      <c r="QKK14" s="110"/>
      <c r="QKL14" s="110"/>
      <c r="QKM14" s="110"/>
      <c r="QKN14" s="110"/>
      <c r="QKO14" s="110"/>
      <c r="QKP14" s="110"/>
      <c r="QKQ14" s="110"/>
      <c r="QKR14" s="110"/>
      <c r="QKS14" s="110"/>
      <c r="QKT14" s="110"/>
      <c r="QKU14" s="110"/>
      <c r="QKV14" s="110"/>
      <c r="QKW14" s="110"/>
      <c r="QKX14" s="110"/>
      <c r="QKY14" s="110"/>
      <c r="QKZ14" s="110"/>
      <c r="QLA14" s="110"/>
      <c r="QLB14" s="110"/>
      <c r="QLC14" s="110"/>
      <c r="QLD14" s="110"/>
      <c r="QLE14" s="110"/>
      <c r="QLF14" s="110"/>
      <c r="QLG14" s="110"/>
      <c r="QLH14" s="110"/>
      <c r="QLI14" s="110"/>
      <c r="QLJ14" s="110"/>
      <c r="QLK14" s="110"/>
      <c r="QLL14" s="110"/>
      <c r="QLM14" s="110"/>
      <c r="QLN14" s="110"/>
      <c r="QLO14" s="110"/>
      <c r="QLP14" s="110"/>
      <c r="QLQ14" s="110"/>
      <c r="QLR14" s="110"/>
      <c r="QLS14" s="110"/>
      <c r="QLT14" s="110"/>
      <c r="QLU14" s="110"/>
      <c r="QLV14" s="110"/>
      <c r="QLW14" s="110"/>
      <c r="QLX14" s="110"/>
      <c r="QLY14" s="110"/>
      <c r="QLZ14" s="110"/>
      <c r="QMA14" s="110"/>
      <c r="QMB14" s="110"/>
      <c r="QMC14" s="110"/>
      <c r="QMD14" s="110"/>
      <c r="QME14" s="110"/>
      <c r="QMF14" s="110"/>
      <c r="QMG14" s="110"/>
      <c r="QMH14" s="110"/>
      <c r="QMI14" s="110"/>
      <c r="QMJ14" s="110"/>
      <c r="QMK14" s="110"/>
      <c r="QML14" s="110"/>
      <c r="QMM14" s="110"/>
      <c r="QMN14" s="110"/>
      <c r="QMO14" s="110"/>
      <c r="QMP14" s="110"/>
      <c r="QMQ14" s="110"/>
      <c r="QMR14" s="110"/>
      <c r="QMS14" s="110"/>
      <c r="QMT14" s="110"/>
      <c r="QMU14" s="110"/>
      <c r="QMV14" s="110"/>
      <c r="QMW14" s="110"/>
      <c r="QMX14" s="110"/>
      <c r="QMY14" s="110"/>
      <c r="QMZ14" s="110"/>
      <c r="QNA14" s="110"/>
      <c r="QNB14" s="110"/>
      <c r="QNC14" s="110"/>
      <c r="QND14" s="110"/>
      <c r="QNE14" s="110"/>
      <c r="QNF14" s="110"/>
      <c r="QNG14" s="110"/>
      <c r="QNH14" s="110"/>
      <c r="QNI14" s="110"/>
      <c r="QNJ14" s="110"/>
      <c r="QNK14" s="110"/>
      <c r="QNL14" s="110"/>
      <c r="QNM14" s="110"/>
      <c r="QNN14" s="110"/>
      <c r="QNO14" s="110"/>
      <c r="QNP14" s="110"/>
      <c r="QNQ14" s="110"/>
      <c r="QNR14" s="110"/>
      <c r="QNS14" s="110"/>
      <c r="QNT14" s="110"/>
      <c r="QNU14" s="110"/>
      <c r="QNV14" s="110"/>
      <c r="QNW14" s="110"/>
      <c r="QNX14" s="110"/>
      <c r="QNY14" s="110"/>
      <c r="QNZ14" s="110"/>
      <c r="QOA14" s="110"/>
      <c r="QOB14" s="110"/>
      <c r="QOC14" s="110"/>
      <c r="QOD14" s="110"/>
      <c r="QOE14" s="110"/>
      <c r="QOF14" s="110"/>
      <c r="QOG14" s="110"/>
      <c r="QOH14" s="110"/>
      <c r="QOI14" s="110"/>
      <c r="QOJ14" s="110"/>
      <c r="QOK14" s="110"/>
      <c r="QOL14" s="110"/>
      <c r="QOM14" s="110"/>
      <c r="QON14" s="110"/>
      <c r="QOO14" s="110"/>
      <c r="QOP14" s="110"/>
      <c r="QOQ14" s="110"/>
      <c r="QOR14" s="110"/>
      <c r="QOS14" s="110"/>
      <c r="QOT14" s="110"/>
      <c r="QOU14" s="110"/>
      <c r="QOV14" s="110"/>
      <c r="QOW14" s="110"/>
      <c r="QOX14" s="110"/>
      <c r="QOY14" s="110"/>
      <c r="QOZ14" s="110"/>
      <c r="QPA14" s="110"/>
      <c r="QPB14" s="110"/>
      <c r="QPC14" s="110"/>
      <c r="QPD14" s="110"/>
      <c r="QPE14" s="110"/>
      <c r="QPF14" s="110"/>
      <c r="QPG14" s="110"/>
      <c r="QPH14" s="110"/>
      <c r="QPI14" s="110"/>
      <c r="QPJ14" s="110"/>
      <c r="QPK14" s="110"/>
      <c r="QPL14" s="110"/>
      <c r="QPM14" s="110"/>
      <c r="QPN14" s="110"/>
      <c r="QPO14" s="110"/>
      <c r="QPP14" s="110"/>
      <c r="QPQ14" s="110"/>
      <c r="QPR14" s="110"/>
      <c r="QPS14" s="110"/>
      <c r="QPT14" s="110"/>
      <c r="QPU14" s="110"/>
      <c r="QPV14" s="110"/>
      <c r="QPW14" s="110"/>
      <c r="QPX14" s="110"/>
      <c r="QPY14" s="110"/>
      <c r="QPZ14" s="110"/>
      <c r="QQA14" s="110"/>
      <c r="QQB14" s="110"/>
      <c r="QQC14" s="110"/>
      <c r="QQD14" s="110"/>
      <c r="QQE14" s="110"/>
      <c r="QQF14" s="110"/>
      <c r="QQG14" s="110"/>
      <c r="QQH14" s="110"/>
      <c r="QQI14" s="110"/>
      <c r="QQJ14" s="110"/>
      <c r="QQK14" s="110"/>
      <c r="QQL14" s="110"/>
      <c r="QQM14" s="110"/>
      <c r="QQN14" s="110"/>
      <c r="QQO14" s="110"/>
      <c r="QQP14" s="110"/>
      <c r="QQQ14" s="110"/>
      <c r="QQR14" s="110"/>
      <c r="QQS14" s="110"/>
      <c r="QQT14" s="110"/>
      <c r="QQU14" s="110"/>
      <c r="QQV14" s="110"/>
      <c r="QQW14" s="110"/>
      <c r="QQX14" s="110"/>
      <c r="QQY14" s="110"/>
      <c r="QQZ14" s="110"/>
      <c r="QRA14" s="110"/>
      <c r="QRB14" s="110"/>
      <c r="QRC14" s="110"/>
      <c r="QRD14" s="110"/>
      <c r="QRE14" s="110"/>
      <c r="QRF14" s="110"/>
      <c r="QRG14" s="110"/>
      <c r="QRH14" s="110"/>
      <c r="QRI14" s="110"/>
      <c r="QRJ14" s="110"/>
      <c r="QRK14" s="110"/>
      <c r="QRL14" s="110"/>
      <c r="QRM14" s="110"/>
      <c r="QRN14" s="110"/>
      <c r="QRO14" s="110"/>
      <c r="QRP14" s="110"/>
      <c r="QRQ14" s="110"/>
      <c r="QRR14" s="110"/>
      <c r="QRS14" s="110"/>
      <c r="QRT14" s="110"/>
      <c r="QRU14" s="110"/>
      <c r="QRV14" s="110"/>
      <c r="QRW14" s="110"/>
      <c r="QRX14" s="110"/>
      <c r="QRY14" s="110"/>
      <c r="QRZ14" s="110"/>
      <c r="QSA14" s="110"/>
      <c r="QSB14" s="110"/>
      <c r="QSC14" s="110"/>
      <c r="QSD14" s="110"/>
      <c r="QSE14" s="110"/>
      <c r="QSF14" s="110"/>
      <c r="QSG14" s="110"/>
      <c r="QSH14" s="110"/>
      <c r="QSI14" s="110"/>
      <c r="QSJ14" s="110"/>
      <c r="QSK14" s="110"/>
      <c r="QSL14" s="110"/>
      <c r="QSM14" s="110"/>
      <c r="QSN14" s="110"/>
      <c r="QSO14" s="110"/>
      <c r="QSP14" s="110"/>
      <c r="QSQ14" s="110"/>
      <c r="QSR14" s="110"/>
      <c r="QSS14" s="110"/>
      <c r="QST14" s="110"/>
      <c r="QSU14" s="110"/>
      <c r="QSV14" s="110"/>
      <c r="QSW14" s="110"/>
      <c r="QSX14" s="110"/>
      <c r="QSY14" s="110"/>
      <c r="QSZ14" s="110"/>
      <c r="QTA14" s="110"/>
      <c r="QTB14" s="110"/>
      <c r="QTC14" s="110"/>
      <c r="QTD14" s="110"/>
      <c r="QTE14" s="110"/>
      <c r="QTF14" s="110"/>
      <c r="QTG14" s="110"/>
      <c r="QTH14" s="110"/>
      <c r="QTI14" s="110"/>
      <c r="QTJ14" s="110"/>
      <c r="QTK14" s="110"/>
      <c r="QTL14" s="110"/>
      <c r="QTM14" s="110"/>
      <c r="QTN14" s="110"/>
      <c r="QTO14" s="110"/>
      <c r="QTP14" s="110"/>
      <c r="QTQ14" s="110"/>
      <c r="QTR14" s="110"/>
      <c r="QTS14" s="110"/>
      <c r="QTT14" s="110"/>
      <c r="QTU14" s="110"/>
      <c r="QTV14" s="110"/>
      <c r="QTW14" s="110"/>
      <c r="QTX14" s="110"/>
      <c r="QTY14" s="110"/>
      <c r="QTZ14" s="110"/>
      <c r="QUA14" s="110"/>
      <c r="QUB14" s="110"/>
      <c r="QUC14" s="110"/>
      <c r="QUD14" s="110"/>
      <c r="QUE14" s="110"/>
      <c r="QUF14" s="110"/>
      <c r="QUG14" s="110"/>
      <c r="QUH14" s="110"/>
      <c r="QUI14" s="110"/>
      <c r="QUJ14" s="110"/>
      <c r="QUK14" s="110"/>
      <c r="QUL14" s="110"/>
      <c r="QUM14" s="110"/>
      <c r="QUN14" s="110"/>
      <c r="QUO14" s="110"/>
      <c r="QUP14" s="110"/>
      <c r="QUQ14" s="110"/>
      <c r="QUR14" s="110"/>
      <c r="QUS14" s="110"/>
      <c r="QUT14" s="110"/>
      <c r="QUU14" s="110"/>
      <c r="QUV14" s="110"/>
      <c r="QUW14" s="110"/>
      <c r="QUX14" s="110"/>
      <c r="QUY14" s="110"/>
      <c r="QUZ14" s="110"/>
      <c r="QVA14" s="110"/>
      <c r="QVB14" s="110"/>
      <c r="QVC14" s="110"/>
      <c r="QVD14" s="110"/>
      <c r="QVE14" s="110"/>
      <c r="QVF14" s="110"/>
      <c r="QVG14" s="110"/>
      <c r="QVH14" s="110"/>
      <c r="QVI14" s="110"/>
      <c r="QVJ14" s="110"/>
      <c r="QVK14" s="110"/>
      <c r="QVL14" s="110"/>
      <c r="QVM14" s="110"/>
      <c r="QVN14" s="110"/>
      <c r="QVO14" s="110"/>
      <c r="QVP14" s="110"/>
      <c r="QVQ14" s="110"/>
      <c r="QVR14" s="110"/>
      <c r="QVS14" s="110"/>
      <c r="QVT14" s="110"/>
      <c r="QVU14" s="110"/>
      <c r="QVV14" s="110"/>
      <c r="QVW14" s="110"/>
      <c r="QVX14" s="110"/>
      <c r="QVY14" s="110"/>
      <c r="QVZ14" s="110"/>
      <c r="QWA14" s="110"/>
      <c r="QWB14" s="110"/>
      <c r="QWC14" s="110"/>
      <c r="QWD14" s="110"/>
      <c r="QWE14" s="110"/>
      <c r="QWF14" s="110"/>
      <c r="QWG14" s="110"/>
      <c r="QWH14" s="110"/>
      <c r="QWI14" s="110"/>
      <c r="QWJ14" s="110"/>
      <c r="QWK14" s="110"/>
      <c r="QWL14" s="110"/>
      <c r="QWM14" s="110"/>
      <c r="QWN14" s="110"/>
      <c r="QWO14" s="110"/>
      <c r="QWP14" s="110"/>
      <c r="QWQ14" s="110"/>
      <c r="QWR14" s="110"/>
      <c r="QWS14" s="110"/>
      <c r="QWT14" s="110"/>
      <c r="QWU14" s="110"/>
      <c r="QWV14" s="110"/>
      <c r="QWW14" s="110"/>
      <c r="QWX14" s="110"/>
      <c r="QWY14" s="110"/>
      <c r="QWZ14" s="110"/>
      <c r="QXA14" s="110"/>
      <c r="QXB14" s="110"/>
      <c r="QXC14" s="110"/>
      <c r="QXD14" s="110"/>
      <c r="QXE14" s="110"/>
      <c r="QXF14" s="110"/>
      <c r="QXG14" s="110"/>
      <c r="QXH14" s="110"/>
      <c r="QXI14" s="110"/>
      <c r="QXJ14" s="110"/>
      <c r="QXK14" s="110"/>
      <c r="QXL14" s="110"/>
      <c r="QXM14" s="110"/>
      <c r="QXN14" s="110"/>
      <c r="QXO14" s="110"/>
      <c r="QXP14" s="110"/>
      <c r="QXQ14" s="110"/>
      <c r="QXR14" s="110"/>
      <c r="QXS14" s="110"/>
      <c r="QXT14" s="110"/>
      <c r="QXU14" s="110"/>
      <c r="QXV14" s="110"/>
      <c r="QXW14" s="110"/>
      <c r="QXX14" s="110"/>
      <c r="QXY14" s="110"/>
      <c r="QXZ14" s="110"/>
      <c r="QYA14" s="110"/>
      <c r="QYB14" s="110"/>
      <c r="QYC14" s="110"/>
      <c r="QYD14" s="110"/>
      <c r="QYE14" s="110"/>
      <c r="QYF14" s="110"/>
      <c r="QYG14" s="110"/>
      <c r="QYH14" s="110"/>
      <c r="QYI14" s="110"/>
      <c r="QYJ14" s="110"/>
      <c r="QYK14" s="110"/>
      <c r="QYL14" s="110"/>
      <c r="QYM14" s="110"/>
      <c r="QYN14" s="110"/>
      <c r="QYO14" s="110"/>
      <c r="QYP14" s="110"/>
      <c r="QYQ14" s="110"/>
      <c r="QYR14" s="110"/>
      <c r="QYS14" s="110"/>
      <c r="QYT14" s="110"/>
      <c r="QYU14" s="110"/>
      <c r="QYV14" s="110"/>
      <c r="QYW14" s="110"/>
      <c r="QYX14" s="110"/>
      <c r="QYY14" s="110"/>
      <c r="QYZ14" s="110"/>
      <c r="QZA14" s="110"/>
      <c r="QZB14" s="110"/>
      <c r="QZC14" s="110"/>
      <c r="QZD14" s="110"/>
      <c r="QZE14" s="110"/>
      <c r="QZF14" s="110"/>
      <c r="QZG14" s="110"/>
      <c r="QZH14" s="110"/>
      <c r="QZI14" s="110"/>
      <c r="QZJ14" s="110"/>
      <c r="QZK14" s="110"/>
      <c r="QZL14" s="110"/>
      <c r="QZM14" s="110"/>
      <c r="QZN14" s="110"/>
      <c r="QZO14" s="110"/>
      <c r="QZP14" s="110"/>
      <c r="QZQ14" s="110"/>
      <c r="QZR14" s="110"/>
      <c r="QZS14" s="110"/>
      <c r="QZT14" s="110"/>
      <c r="QZU14" s="110"/>
      <c r="QZV14" s="110"/>
      <c r="QZW14" s="110"/>
      <c r="QZX14" s="110"/>
      <c r="QZY14" s="110"/>
      <c r="QZZ14" s="110"/>
      <c r="RAA14" s="110"/>
      <c r="RAB14" s="110"/>
      <c r="RAC14" s="110"/>
      <c r="RAD14" s="110"/>
      <c r="RAE14" s="110"/>
      <c r="RAF14" s="110"/>
      <c r="RAG14" s="110"/>
      <c r="RAH14" s="110"/>
      <c r="RAI14" s="110"/>
      <c r="RAJ14" s="110"/>
      <c r="RAK14" s="110"/>
      <c r="RAL14" s="110"/>
      <c r="RAM14" s="110"/>
      <c r="RAN14" s="110"/>
      <c r="RAO14" s="110"/>
      <c r="RAP14" s="110"/>
      <c r="RAQ14" s="110"/>
      <c r="RAR14" s="110"/>
      <c r="RAS14" s="110"/>
      <c r="RAT14" s="110"/>
      <c r="RAU14" s="110"/>
      <c r="RAV14" s="110"/>
      <c r="RAW14" s="110"/>
      <c r="RAX14" s="110"/>
      <c r="RAY14" s="110"/>
      <c r="RAZ14" s="110"/>
      <c r="RBA14" s="110"/>
      <c r="RBB14" s="110"/>
      <c r="RBC14" s="110"/>
      <c r="RBD14" s="110"/>
      <c r="RBE14" s="110"/>
      <c r="RBF14" s="110"/>
      <c r="RBG14" s="110"/>
      <c r="RBH14" s="110"/>
      <c r="RBI14" s="110"/>
      <c r="RBJ14" s="110"/>
      <c r="RBK14" s="110"/>
      <c r="RBL14" s="110"/>
      <c r="RBM14" s="110"/>
      <c r="RBN14" s="110"/>
      <c r="RBO14" s="110"/>
      <c r="RBP14" s="110"/>
      <c r="RBQ14" s="110"/>
      <c r="RBR14" s="110"/>
      <c r="RBS14" s="110"/>
      <c r="RBT14" s="110"/>
      <c r="RBU14" s="110"/>
      <c r="RBV14" s="110"/>
      <c r="RBW14" s="110"/>
      <c r="RBX14" s="110"/>
      <c r="RBY14" s="110"/>
      <c r="RBZ14" s="110"/>
      <c r="RCA14" s="110"/>
      <c r="RCB14" s="110"/>
      <c r="RCC14" s="110"/>
      <c r="RCD14" s="110"/>
      <c r="RCE14" s="110"/>
      <c r="RCF14" s="110"/>
      <c r="RCG14" s="110"/>
      <c r="RCH14" s="110"/>
      <c r="RCI14" s="110"/>
      <c r="RCJ14" s="110"/>
      <c r="RCK14" s="110"/>
      <c r="RCL14" s="110"/>
      <c r="RCM14" s="110"/>
      <c r="RCN14" s="110"/>
      <c r="RCO14" s="110"/>
      <c r="RCP14" s="110"/>
      <c r="RCQ14" s="110"/>
      <c r="RCR14" s="110"/>
      <c r="RCS14" s="110"/>
      <c r="RCT14" s="110"/>
      <c r="RCU14" s="110"/>
      <c r="RCV14" s="110"/>
      <c r="RCW14" s="110"/>
      <c r="RCX14" s="110"/>
      <c r="RCY14" s="110"/>
      <c r="RCZ14" s="110"/>
      <c r="RDA14" s="110"/>
      <c r="RDB14" s="110"/>
      <c r="RDC14" s="110"/>
      <c r="RDD14" s="110"/>
      <c r="RDE14" s="110"/>
      <c r="RDF14" s="110"/>
      <c r="RDG14" s="110"/>
      <c r="RDH14" s="110"/>
      <c r="RDI14" s="110"/>
      <c r="RDJ14" s="110"/>
      <c r="RDK14" s="110"/>
      <c r="RDL14" s="110"/>
      <c r="RDM14" s="110"/>
      <c r="RDN14" s="110"/>
      <c r="RDO14" s="110"/>
      <c r="RDP14" s="110"/>
      <c r="RDQ14" s="110"/>
      <c r="RDR14" s="110"/>
      <c r="RDS14" s="110"/>
      <c r="RDT14" s="110"/>
      <c r="RDU14" s="110"/>
      <c r="RDV14" s="110"/>
      <c r="RDW14" s="110"/>
      <c r="RDX14" s="110"/>
      <c r="RDY14" s="110"/>
      <c r="RDZ14" s="110"/>
      <c r="REA14" s="110"/>
      <c r="REB14" s="110"/>
      <c r="REC14" s="110"/>
      <c r="RED14" s="110"/>
      <c r="REE14" s="110"/>
      <c r="REF14" s="110"/>
      <c r="REG14" s="110"/>
      <c r="REH14" s="110"/>
      <c r="REI14" s="110"/>
      <c r="REJ14" s="110"/>
      <c r="REK14" s="110"/>
      <c r="REL14" s="110"/>
      <c r="REM14" s="110"/>
      <c r="REN14" s="110"/>
      <c r="REO14" s="110"/>
      <c r="REP14" s="110"/>
      <c r="REQ14" s="110"/>
      <c r="RER14" s="110"/>
      <c r="RES14" s="110"/>
      <c r="RET14" s="110"/>
      <c r="REU14" s="110"/>
      <c r="REV14" s="110"/>
      <c r="REW14" s="110"/>
      <c r="REX14" s="110"/>
      <c r="REY14" s="110"/>
      <c r="REZ14" s="110"/>
      <c r="RFA14" s="110"/>
      <c r="RFB14" s="110"/>
      <c r="RFC14" s="110"/>
      <c r="RFD14" s="110"/>
      <c r="RFE14" s="110"/>
      <c r="RFF14" s="110"/>
      <c r="RFG14" s="110"/>
      <c r="RFH14" s="110"/>
      <c r="RFI14" s="110"/>
      <c r="RFJ14" s="110"/>
      <c r="RFK14" s="110"/>
      <c r="RFL14" s="110"/>
      <c r="RFM14" s="110"/>
      <c r="RFN14" s="110"/>
      <c r="RFO14" s="110"/>
      <c r="RFP14" s="110"/>
      <c r="RFQ14" s="110"/>
      <c r="RFR14" s="110"/>
      <c r="RFS14" s="110"/>
      <c r="RFT14" s="110"/>
      <c r="RFU14" s="110"/>
      <c r="RFV14" s="110"/>
      <c r="RFW14" s="110"/>
      <c r="RFX14" s="110"/>
      <c r="RFY14" s="110"/>
      <c r="RFZ14" s="110"/>
      <c r="RGA14" s="110"/>
      <c r="RGB14" s="110"/>
      <c r="RGC14" s="110"/>
      <c r="RGD14" s="110"/>
      <c r="RGE14" s="110"/>
      <c r="RGF14" s="110"/>
      <c r="RGG14" s="110"/>
      <c r="RGH14" s="110"/>
      <c r="RGI14" s="110"/>
      <c r="RGJ14" s="110"/>
      <c r="RGK14" s="110"/>
      <c r="RGL14" s="110"/>
      <c r="RGM14" s="110"/>
      <c r="RGN14" s="110"/>
      <c r="RGO14" s="110"/>
      <c r="RGP14" s="110"/>
      <c r="RGQ14" s="110"/>
      <c r="RGR14" s="110"/>
      <c r="RGS14" s="110"/>
      <c r="RGT14" s="110"/>
      <c r="RGU14" s="110"/>
      <c r="RGV14" s="110"/>
      <c r="RGW14" s="110"/>
      <c r="RGX14" s="110"/>
      <c r="RGY14" s="110"/>
      <c r="RGZ14" s="110"/>
      <c r="RHA14" s="110"/>
      <c r="RHB14" s="110"/>
      <c r="RHC14" s="110"/>
      <c r="RHD14" s="110"/>
      <c r="RHE14" s="110"/>
      <c r="RHF14" s="110"/>
      <c r="RHG14" s="110"/>
      <c r="RHH14" s="110"/>
      <c r="RHI14" s="110"/>
      <c r="RHJ14" s="110"/>
      <c r="RHK14" s="110"/>
      <c r="RHL14" s="110"/>
      <c r="RHM14" s="110"/>
      <c r="RHN14" s="110"/>
      <c r="RHO14" s="110"/>
      <c r="RHP14" s="110"/>
      <c r="RHQ14" s="110"/>
      <c r="RHR14" s="110"/>
      <c r="RHS14" s="110"/>
      <c r="RHT14" s="110"/>
      <c r="RHU14" s="110"/>
      <c r="RHV14" s="110"/>
      <c r="RHW14" s="110"/>
      <c r="RHX14" s="110"/>
      <c r="RHY14" s="110"/>
      <c r="RHZ14" s="110"/>
      <c r="RIA14" s="110"/>
      <c r="RIB14" s="110"/>
      <c r="RIC14" s="110"/>
      <c r="RID14" s="110"/>
      <c r="RIE14" s="110"/>
      <c r="RIF14" s="110"/>
      <c r="RIG14" s="110"/>
      <c r="RIH14" s="110"/>
      <c r="RII14" s="110"/>
      <c r="RIJ14" s="110"/>
      <c r="RIK14" s="110"/>
      <c r="RIL14" s="110"/>
      <c r="RIM14" s="110"/>
      <c r="RIN14" s="110"/>
      <c r="RIO14" s="110"/>
      <c r="RIP14" s="110"/>
      <c r="RIQ14" s="110"/>
      <c r="RIR14" s="110"/>
      <c r="RIS14" s="110"/>
      <c r="RIT14" s="110"/>
      <c r="RIU14" s="110"/>
      <c r="RIV14" s="110"/>
      <c r="RIW14" s="110"/>
      <c r="RIX14" s="110"/>
      <c r="RIY14" s="110"/>
      <c r="RIZ14" s="110"/>
      <c r="RJA14" s="110"/>
      <c r="RJB14" s="110"/>
      <c r="RJC14" s="110"/>
      <c r="RJD14" s="110"/>
      <c r="RJE14" s="110"/>
      <c r="RJF14" s="110"/>
      <c r="RJG14" s="110"/>
      <c r="RJH14" s="110"/>
      <c r="RJI14" s="110"/>
      <c r="RJJ14" s="110"/>
      <c r="RJK14" s="110"/>
      <c r="RJL14" s="110"/>
      <c r="RJM14" s="110"/>
      <c r="RJN14" s="110"/>
      <c r="RJO14" s="110"/>
      <c r="RJP14" s="110"/>
      <c r="RJQ14" s="110"/>
      <c r="RJR14" s="110"/>
      <c r="RJS14" s="110"/>
      <c r="RJT14" s="110"/>
      <c r="RJU14" s="110"/>
      <c r="RJV14" s="110"/>
      <c r="RJW14" s="110"/>
      <c r="RJX14" s="110"/>
      <c r="RJY14" s="110"/>
      <c r="RJZ14" s="110"/>
      <c r="RKA14" s="110"/>
      <c r="RKB14" s="110"/>
      <c r="RKC14" s="110"/>
      <c r="RKD14" s="110"/>
      <c r="RKE14" s="110"/>
      <c r="RKF14" s="110"/>
      <c r="RKG14" s="110"/>
      <c r="RKH14" s="110"/>
      <c r="RKI14" s="110"/>
      <c r="RKJ14" s="110"/>
      <c r="RKK14" s="110"/>
      <c r="RKL14" s="110"/>
      <c r="RKM14" s="110"/>
      <c r="RKN14" s="110"/>
      <c r="RKO14" s="110"/>
      <c r="RKP14" s="110"/>
      <c r="RKQ14" s="110"/>
      <c r="RKR14" s="110"/>
      <c r="RKS14" s="110"/>
      <c r="RKT14" s="110"/>
      <c r="RKU14" s="110"/>
      <c r="RKV14" s="110"/>
      <c r="RKW14" s="110"/>
      <c r="RKX14" s="110"/>
      <c r="RKY14" s="110"/>
      <c r="RKZ14" s="110"/>
      <c r="RLA14" s="110"/>
      <c r="RLB14" s="110"/>
      <c r="RLC14" s="110"/>
      <c r="RLD14" s="110"/>
      <c r="RLE14" s="110"/>
      <c r="RLF14" s="110"/>
      <c r="RLG14" s="110"/>
      <c r="RLH14" s="110"/>
      <c r="RLI14" s="110"/>
      <c r="RLJ14" s="110"/>
      <c r="RLK14" s="110"/>
      <c r="RLL14" s="110"/>
      <c r="RLM14" s="110"/>
      <c r="RLN14" s="110"/>
      <c r="RLO14" s="110"/>
      <c r="RLP14" s="110"/>
      <c r="RLQ14" s="110"/>
      <c r="RLR14" s="110"/>
      <c r="RLS14" s="110"/>
      <c r="RLT14" s="110"/>
      <c r="RLU14" s="110"/>
      <c r="RLV14" s="110"/>
      <c r="RLW14" s="110"/>
      <c r="RLX14" s="110"/>
      <c r="RLY14" s="110"/>
      <c r="RLZ14" s="110"/>
      <c r="RMA14" s="110"/>
      <c r="RMB14" s="110"/>
      <c r="RMC14" s="110"/>
      <c r="RMD14" s="110"/>
      <c r="RME14" s="110"/>
      <c r="RMF14" s="110"/>
      <c r="RMG14" s="110"/>
      <c r="RMH14" s="110"/>
      <c r="RMI14" s="110"/>
      <c r="RMJ14" s="110"/>
      <c r="RMK14" s="110"/>
      <c r="RML14" s="110"/>
      <c r="RMM14" s="110"/>
      <c r="RMN14" s="110"/>
      <c r="RMO14" s="110"/>
      <c r="RMP14" s="110"/>
      <c r="RMQ14" s="110"/>
      <c r="RMR14" s="110"/>
      <c r="RMS14" s="110"/>
      <c r="RMT14" s="110"/>
      <c r="RMU14" s="110"/>
      <c r="RMV14" s="110"/>
      <c r="RMW14" s="110"/>
      <c r="RMX14" s="110"/>
      <c r="RMY14" s="110"/>
      <c r="RMZ14" s="110"/>
      <c r="RNA14" s="110"/>
      <c r="RNB14" s="110"/>
      <c r="RNC14" s="110"/>
      <c r="RND14" s="110"/>
      <c r="RNE14" s="110"/>
      <c r="RNF14" s="110"/>
      <c r="RNG14" s="110"/>
      <c r="RNH14" s="110"/>
      <c r="RNI14" s="110"/>
      <c r="RNJ14" s="110"/>
      <c r="RNK14" s="110"/>
      <c r="RNL14" s="110"/>
      <c r="RNM14" s="110"/>
      <c r="RNN14" s="110"/>
      <c r="RNO14" s="110"/>
      <c r="RNP14" s="110"/>
      <c r="RNQ14" s="110"/>
      <c r="RNR14" s="110"/>
      <c r="RNS14" s="110"/>
      <c r="RNT14" s="110"/>
      <c r="RNU14" s="110"/>
      <c r="RNV14" s="110"/>
      <c r="RNW14" s="110"/>
      <c r="RNX14" s="110"/>
      <c r="RNY14" s="110"/>
      <c r="RNZ14" s="110"/>
      <c r="ROA14" s="110"/>
      <c r="ROB14" s="110"/>
      <c r="ROC14" s="110"/>
      <c r="ROD14" s="110"/>
      <c r="ROE14" s="110"/>
      <c r="ROF14" s="110"/>
      <c r="ROG14" s="110"/>
      <c r="ROH14" s="110"/>
      <c r="ROI14" s="110"/>
      <c r="ROJ14" s="110"/>
      <c r="ROK14" s="110"/>
      <c r="ROL14" s="110"/>
      <c r="ROM14" s="110"/>
      <c r="RON14" s="110"/>
      <c r="ROO14" s="110"/>
      <c r="ROP14" s="110"/>
      <c r="ROQ14" s="110"/>
      <c r="ROR14" s="110"/>
      <c r="ROS14" s="110"/>
      <c r="ROT14" s="110"/>
      <c r="ROU14" s="110"/>
      <c r="ROV14" s="110"/>
      <c r="ROW14" s="110"/>
      <c r="ROX14" s="110"/>
      <c r="ROY14" s="110"/>
      <c r="ROZ14" s="110"/>
      <c r="RPA14" s="110"/>
      <c r="RPB14" s="110"/>
      <c r="RPC14" s="110"/>
      <c r="RPD14" s="110"/>
      <c r="RPE14" s="110"/>
      <c r="RPF14" s="110"/>
      <c r="RPG14" s="110"/>
      <c r="RPH14" s="110"/>
      <c r="RPI14" s="110"/>
      <c r="RPJ14" s="110"/>
      <c r="RPK14" s="110"/>
      <c r="RPL14" s="110"/>
      <c r="RPM14" s="110"/>
      <c r="RPN14" s="110"/>
      <c r="RPO14" s="110"/>
      <c r="RPP14" s="110"/>
      <c r="RPQ14" s="110"/>
      <c r="RPR14" s="110"/>
      <c r="RPS14" s="110"/>
      <c r="RPT14" s="110"/>
      <c r="RPU14" s="110"/>
      <c r="RPV14" s="110"/>
      <c r="RPW14" s="110"/>
      <c r="RPX14" s="110"/>
      <c r="RPY14" s="110"/>
      <c r="RPZ14" s="110"/>
      <c r="RQA14" s="110"/>
      <c r="RQB14" s="110"/>
      <c r="RQC14" s="110"/>
      <c r="RQD14" s="110"/>
      <c r="RQE14" s="110"/>
      <c r="RQF14" s="110"/>
      <c r="RQG14" s="110"/>
      <c r="RQH14" s="110"/>
      <c r="RQI14" s="110"/>
      <c r="RQJ14" s="110"/>
      <c r="RQK14" s="110"/>
      <c r="RQL14" s="110"/>
      <c r="RQM14" s="110"/>
      <c r="RQN14" s="110"/>
      <c r="RQO14" s="110"/>
      <c r="RQP14" s="110"/>
      <c r="RQQ14" s="110"/>
      <c r="RQR14" s="110"/>
      <c r="RQS14" s="110"/>
      <c r="RQT14" s="110"/>
      <c r="RQU14" s="110"/>
      <c r="RQV14" s="110"/>
      <c r="RQW14" s="110"/>
      <c r="RQX14" s="110"/>
      <c r="RQY14" s="110"/>
      <c r="RQZ14" s="110"/>
      <c r="RRA14" s="110"/>
      <c r="RRB14" s="110"/>
      <c r="RRC14" s="110"/>
      <c r="RRD14" s="110"/>
      <c r="RRE14" s="110"/>
      <c r="RRF14" s="110"/>
      <c r="RRG14" s="110"/>
      <c r="RRH14" s="110"/>
      <c r="RRI14" s="110"/>
      <c r="RRJ14" s="110"/>
      <c r="RRK14" s="110"/>
      <c r="RRL14" s="110"/>
      <c r="RRM14" s="110"/>
      <c r="RRN14" s="110"/>
      <c r="RRO14" s="110"/>
      <c r="RRP14" s="110"/>
      <c r="RRQ14" s="110"/>
      <c r="RRR14" s="110"/>
      <c r="RRS14" s="110"/>
      <c r="RRT14" s="110"/>
      <c r="RRU14" s="110"/>
      <c r="RRV14" s="110"/>
      <c r="RRW14" s="110"/>
      <c r="RRX14" s="110"/>
      <c r="RRY14" s="110"/>
      <c r="RRZ14" s="110"/>
      <c r="RSA14" s="110"/>
      <c r="RSB14" s="110"/>
      <c r="RSC14" s="110"/>
      <c r="RSD14" s="110"/>
      <c r="RSE14" s="110"/>
      <c r="RSF14" s="110"/>
      <c r="RSG14" s="110"/>
      <c r="RSH14" s="110"/>
      <c r="RSI14" s="110"/>
      <c r="RSJ14" s="110"/>
      <c r="RSK14" s="110"/>
      <c r="RSL14" s="110"/>
      <c r="RSM14" s="110"/>
      <c r="RSN14" s="110"/>
      <c r="RSO14" s="110"/>
      <c r="RSP14" s="110"/>
      <c r="RSQ14" s="110"/>
      <c r="RSR14" s="110"/>
      <c r="RSS14" s="110"/>
      <c r="RST14" s="110"/>
      <c r="RSU14" s="110"/>
      <c r="RSV14" s="110"/>
      <c r="RSW14" s="110"/>
      <c r="RSX14" s="110"/>
      <c r="RSY14" s="110"/>
      <c r="RSZ14" s="110"/>
      <c r="RTA14" s="110"/>
      <c r="RTB14" s="110"/>
      <c r="RTC14" s="110"/>
      <c r="RTD14" s="110"/>
      <c r="RTE14" s="110"/>
      <c r="RTF14" s="110"/>
      <c r="RTG14" s="110"/>
      <c r="RTH14" s="110"/>
      <c r="RTI14" s="110"/>
      <c r="RTJ14" s="110"/>
      <c r="RTK14" s="110"/>
      <c r="RTL14" s="110"/>
      <c r="RTM14" s="110"/>
      <c r="RTN14" s="110"/>
      <c r="RTO14" s="110"/>
      <c r="RTP14" s="110"/>
      <c r="RTQ14" s="110"/>
      <c r="RTR14" s="110"/>
      <c r="RTS14" s="110"/>
      <c r="RTT14" s="110"/>
      <c r="RTU14" s="110"/>
      <c r="RTV14" s="110"/>
      <c r="RTW14" s="110"/>
      <c r="RTX14" s="110"/>
      <c r="RTY14" s="110"/>
      <c r="RTZ14" s="110"/>
      <c r="RUA14" s="110"/>
      <c r="RUB14" s="110"/>
      <c r="RUC14" s="110"/>
      <c r="RUD14" s="110"/>
      <c r="RUE14" s="110"/>
      <c r="RUF14" s="110"/>
      <c r="RUG14" s="110"/>
      <c r="RUH14" s="110"/>
      <c r="RUI14" s="110"/>
      <c r="RUJ14" s="110"/>
      <c r="RUK14" s="110"/>
      <c r="RUL14" s="110"/>
      <c r="RUM14" s="110"/>
      <c r="RUN14" s="110"/>
      <c r="RUO14" s="110"/>
      <c r="RUP14" s="110"/>
      <c r="RUQ14" s="110"/>
      <c r="RUR14" s="110"/>
      <c r="RUS14" s="110"/>
      <c r="RUT14" s="110"/>
      <c r="RUU14" s="110"/>
      <c r="RUV14" s="110"/>
      <c r="RUW14" s="110"/>
      <c r="RUX14" s="110"/>
      <c r="RUY14" s="110"/>
      <c r="RUZ14" s="110"/>
      <c r="RVA14" s="110"/>
      <c r="RVB14" s="110"/>
      <c r="RVC14" s="110"/>
      <c r="RVD14" s="110"/>
      <c r="RVE14" s="110"/>
      <c r="RVF14" s="110"/>
      <c r="RVG14" s="110"/>
      <c r="RVH14" s="110"/>
      <c r="RVI14" s="110"/>
      <c r="RVJ14" s="110"/>
      <c r="RVK14" s="110"/>
      <c r="RVL14" s="110"/>
      <c r="RVM14" s="110"/>
      <c r="RVN14" s="110"/>
      <c r="RVO14" s="110"/>
      <c r="RVP14" s="110"/>
      <c r="RVQ14" s="110"/>
      <c r="RVR14" s="110"/>
      <c r="RVS14" s="110"/>
      <c r="RVT14" s="110"/>
      <c r="RVU14" s="110"/>
      <c r="RVV14" s="110"/>
      <c r="RVW14" s="110"/>
      <c r="RVX14" s="110"/>
      <c r="RVY14" s="110"/>
      <c r="RVZ14" s="110"/>
      <c r="RWA14" s="110"/>
      <c r="RWB14" s="110"/>
      <c r="RWC14" s="110"/>
      <c r="RWD14" s="110"/>
      <c r="RWE14" s="110"/>
      <c r="RWF14" s="110"/>
      <c r="RWG14" s="110"/>
      <c r="RWH14" s="110"/>
      <c r="RWI14" s="110"/>
      <c r="RWJ14" s="110"/>
      <c r="RWK14" s="110"/>
      <c r="RWL14" s="110"/>
      <c r="RWM14" s="110"/>
      <c r="RWN14" s="110"/>
      <c r="RWO14" s="110"/>
      <c r="RWP14" s="110"/>
      <c r="RWQ14" s="110"/>
      <c r="RWR14" s="110"/>
      <c r="RWS14" s="110"/>
      <c r="RWT14" s="110"/>
      <c r="RWU14" s="110"/>
      <c r="RWV14" s="110"/>
      <c r="RWW14" s="110"/>
      <c r="RWX14" s="110"/>
      <c r="RWY14" s="110"/>
      <c r="RWZ14" s="110"/>
      <c r="RXA14" s="110"/>
      <c r="RXB14" s="110"/>
      <c r="RXC14" s="110"/>
      <c r="RXD14" s="110"/>
      <c r="RXE14" s="110"/>
      <c r="RXF14" s="110"/>
      <c r="RXG14" s="110"/>
      <c r="RXH14" s="110"/>
      <c r="RXI14" s="110"/>
      <c r="RXJ14" s="110"/>
      <c r="RXK14" s="110"/>
      <c r="RXL14" s="110"/>
      <c r="RXM14" s="110"/>
      <c r="RXN14" s="110"/>
      <c r="RXO14" s="110"/>
      <c r="RXP14" s="110"/>
      <c r="RXQ14" s="110"/>
      <c r="RXR14" s="110"/>
      <c r="RXS14" s="110"/>
      <c r="RXT14" s="110"/>
      <c r="RXU14" s="110"/>
      <c r="RXV14" s="110"/>
      <c r="RXW14" s="110"/>
      <c r="RXX14" s="110"/>
      <c r="RXY14" s="110"/>
      <c r="RXZ14" s="110"/>
      <c r="RYA14" s="110"/>
      <c r="RYB14" s="110"/>
      <c r="RYC14" s="110"/>
      <c r="RYD14" s="110"/>
      <c r="RYE14" s="110"/>
      <c r="RYF14" s="110"/>
      <c r="RYG14" s="110"/>
      <c r="RYH14" s="110"/>
      <c r="RYI14" s="110"/>
      <c r="RYJ14" s="110"/>
      <c r="RYK14" s="110"/>
      <c r="RYL14" s="110"/>
      <c r="RYM14" s="110"/>
      <c r="RYN14" s="110"/>
      <c r="RYO14" s="110"/>
      <c r="RYP14" s="110"/>
      <c r="RYQ14" s="110"/>
      <c r="RYR14" s="110"/>
      <c r="RYS14" s="110"/>
      <c r="RYT14" s="110"/>
      <c r="RYU14" s="110"/>
      <c r="RYV14" s="110"/>
      <c r="RYW14" s="110"/>
      <c r="RYX14" s="110"/>
      <c r="RYY14" s="110"/>
      <c r="RYZ14" s="110"/>
      <c r="RZA14" s="110"/>
      <c r="RZB14" s="110"/>
      <c r="RZC14" s="110"/>
      <c r="RZD14" s="110"/>
      <c r="RZE14" s="110"/>
      <c r="RZF14" s="110"/>
      <c r="RZG14" s="110"/>
      <c r="RZH14" s="110"/>
      <c r="RZI14" s="110"/>
      <c r="RZJ14" s="110"/>
      <c r="RZK14" s="110"/>
      <c r="RZL14" s="110"/>
      <c r="RZM14" s="110"/>
      <c r="RZN14" s="110"/>
      <c r="RZO14" s="110"/>
      <c r="RZP14" s="110"/>
      <c r="RZQ14" s="110"/>
      <c r="RZR14" s="110"/>
      <c r="RZS14" s="110"/>
      <c r="RZT14" s="110"/>
      <c r="RZU14" s="110"/>
      <c r="RZV14" s="110"/>
      <c r="RZW14" s="110"/>
      <c r="RZX14" s="110"/>
      <c r="RZY14" s="110"/>
      <c r="RZZ14" s="110"/>
      <c r="SAA14" s="110"/>
      <c r="SAB14" s="110"/>
      <c r="SAC14" s="110"/>
      <c r="SAD14" s="110"/>
      <c r="SAE14" s="110"/>
      <c r="SAF14" s="110"/>
      <c r="SAG14" s="110"/>
      <c r="SAH14" s="110"/>
      <c r="SAI14" s="110"/>
      <c r="SAJ14" s="110"/>
      <c r="SAK14" s="110"/>
      <c r="SAL14" s="110"/>
      <c r="SAM14" s="110"/>
      <c r="SAN14" s="110"/>
      <c r="SAO14" s="110"/>
      <c r="SAP14" s="110"/>
      <c r="SAQ14" s="110"/>
      <c r="SAR14" s="110"/>
      <c r="SAS14" s="110"/>
      <c r="SAT14" s="110"/>
      <c r="SAU14" s="110"/>
      <c r="SAV14" s="110"/>
      <c r="SAW14" s="110"/>
      <c r="SAX14" s="110"/>
      <c r="SAY14" s="110"/>
      <c r="SAZ14" s="110"/>
      <c r="SBA14" s="110"/>
      <c r="SBB14" s="110"/>
      <c r="SBC14" s="110"/>
      <c r="SBD14" s="110"/>
      <c r="SBE14" s="110"/>
      <c r="SBF14" s="110"/>
      <c r="SBG14" s="110"/>
      <c r="SBH14" s="110"/>
      <c r="SBI14" s="110"/>
      <c r="SBJ14" s="110"/>
      <c r="SBK14" s="110"/>
      <c r="SBL14" s="110"/>
      <c r="SBM14" s="110"/>
      <c r="SBN14" s="110"/>
      <c r="SBO14" s="110"/>
      <c r="SBP14" s="110"/>
      <c r="SBQ14" s="110"/>
      <c r="SBR14" s="110"/>
      <c r="SBS14" s="110"/>
      <c r="SBT14" s="110"/>
      <c r="SBU14" s="110"/>
      <c r="SBV14" s="110"/>
      <c r="SBW14" s="110"/>
      <c r="SBX14" s="110"/>
      <c r="SBY14" s="110"/>
      <c r="SBZ14" s="110"/>
      <c r="SCA14" s="110"/>
      <c r="SCB14" s="110"/>
      <c r="SCC14" s="110"/>
      <c r="SCD14" s="110"/>
      <c r="SCE14" s="110"/>
      <c r="SCF14" s="110"/>
      <c r="SCG14" s="110"/>
      <c r="SCH14" s="110"/>
      <c r="SCI14" s="110"/>
      <c r="SCJ14" s="110"/>
      <c r="SCK14" s="110"/>
      <c r="SCL14" s="110"/>
      <c r="SCM14" s="110"/>
      <c r="SCN14" s="110"/>
      <c r="SCO14" s="110"/>
      <c r="SCP14" s="110"/>
      <c r="SCQ14" s="110"/>
      <c r="SCR14" s="110"/>
      <c r="SCS14" s="110"/>
      <c r="SCT14" s="110"/>
      <c r="SCU14" s="110"/>
      <c r="SCV14" s="110"/>
      <c r="SCW14" s="110"/>
      <c r="SCX14" s="110"/>
      <c r="SCY14" s="110"/>
      <c r="SCZ14" s="110"/>
      <c r="SDA14" s="110"/>
      <c r="SDB14" s="110"/>
      <c r="SDC14" s="110"/>
      <c r="SDD14" s="110"/>
      <c r="SDE14" s="110"/>
      <c r="SDF14" s="110"/>
      <c r="SDG14" s="110"/>
      <c r="SDH14" s="110"/>
      <c r="SDI14" s="110"/>
      <c r="SDJ14" s="110"/>
      <c r="SDK14" s="110"/>
      <c r="SDL14" s="110"/>
      <c r="SDM14" s="110"/>
      <c r="SDN14" s="110"/>
      <c r="SDO14" s="110"/>
      <c r="SDP14" s="110"/>
      <c r="SDQ14" s="110"/>
      <c r="SDR14" s="110"/>
      <c r="SDS14" s="110"/>
      <c r="SDT14" s="110"/>
      <c r="SDU14" s="110"/>
      <c r="SDV14" s="110"/>
      <c r="SDW14" s="110"/>
      <c r="SDX14" s="110"/>
      <c r="SDY14" s="110"/>
      <c r="SDZ14" s="110"/>
      <c r="SEA14" s="110"/>
      <c r="SEB14" s="110"/>
      <c r="SEC14" s="110"/>
      <c r="SED14" s="110"/>
      <c r="SEE14" s="110"/>
      <c r="SEF14" s="110"/>
      <c r="SEG14" s="110"/>
      <c r="SEH14" s="110"/>
      <c r="SEI14" s="110"/>
      <c r="SEJ14" s="110"/>
      <c r="SEK14" s="110"/>
      <c r="SEL14" s="110"/>
      <c r="SEM14" s="110"/>
      <c r="SEN14" s="110"/>
      <c r="SEO14" s="110"/>
      <c r="SEP14" s="110"/>
      <c r="SEQ14" s="110"/>
      <c r="SER14" s="110"/>
      <c r="SES14" s="110"/>
      <c r="SET14" s="110"/>
      <c r="SEU14" s="110"/>
      <c r="SEV14" s="110"/>
      <c r="SEW14" s="110"/>
      <c r="SEX14" s="110"/>
      <c r="SEY14" s="110"/>
      <c r="SEZ14" s="110"/>
      <c r="SFA14" s="110"/>
      <c r="SFB14" s="110"/>
      <c r="SFC14" s="110"/>
      <c r="SFD14" s="110"/>
      <c r="SFE14" s="110"/>
      <c r="SFF14" s="110"/>
      <c r="SFG14" s="110"/>
      <c r="SFH14" s="110"/>
      <c r="SFI14" s="110"/>
      <c r="SFJ14" s="110"/>
      <c r="SFK14" s="110"/>
      <c r="SFL14" s="110"/>
      <c r="SFM14" s="110"/>
      <c r="SFN14" s="110"/>
      <c r="SFO14" s="110"/>
      <c r="SFP14" s="110"/>
      <c r="SFQ14" s="110"/>
      <c r="SFR14" s="110"/>
      <c r="SFS14" s="110"/>
      <c r="SFT14" s="110"/>
      <c r="SFU14" s="110"/>
      <c r="SFV14" s="110"/>
      <c r="SFW14" s="110"/>
      <c r="SFX14" s="110"/>
      <c r="SFY14" s="110"/>
      <c r="SFZ14" s="110"/>
      <c r="SGA14" s="110"/>
      <c r="SGB14" s="110"/>
      <c r="SGC14" s="110"/>
      <c r="SGD14" s="110"/>
      <c r="SGE14" s="110"/>
      <c r="SGF14" s="110"/>
      <c r="SGG14" s="110"/>
      <c r="SGH14" s="110"/>
      <c r="SGI14" s="110"/>
      <c r="SGJ14" s="110"/>
      <c r="SGK14" s="110"/>
      <c r="SGL14" s="110"/>
      <c r="SGM14" s="110"/>
      <c r="SGN14" s="110"/>
      <c r="SGO14" s="110"/>
      <c r="SGP14" s="110"/>
      <c r="SGQ14" s="110"/>
      <c r="SGR14" s="110"/>
      <c r="SGS14" s="110"/>
      <c r="SGT14" s="110"/>
      <c r="SGU14" s="110"/>
      <c r="SGV14" s="110"/>
      <c r="SGW14" s="110"/>
      <c r="SGX14" s="110"/>
      <c r="SGY14" s="110"/>
      <c r="SGZ14" s="110"/>
      <c r="SHA14" s="110"/>
      <c r="SHB14" s="110"/>
      <c r="SHC14" s="110"/>
      <c r="SHD14" s="110"/>
      <c r="SHE14" s="110"/>
      <c r="SHF14" s="110"/>
      <c r="SHG14" s="110"/>
      <c r="SHH14" s="110"/>
      <c r="SHI14" s="110"/>
      <c r="SHJ14" s="110"/>
      <c r="SHK14" s="110"/>
      <c r="SHL14" s="110"/>
      <c r="SHM14" s="110"/>
      <c r="SHN14" s="110"/>
      <c r="SHO14" s="110"/>
      <c r="SHP14" s="110"/>
      <c r="SHQ14" s="110"/>
      <c r="SHR14" s="110"/>
      <c r="SHS14" s="110"/>
      <c r="SHT14" s="110"/>
      <c r="SHU14" s="110"/>
      <c r="SHV14" s="110"/>
      <c r="SHW14" s="110"/>
      <c r="SHX14" s="110"/>
      <c r="SHY14" s="110"/>
      <c r="SHZ14" s="110"/>
      <c r="SIA14" s="110"/>
      <c r="SIB14" s="110"/>
      <c r="SIC14" s="110"/>
      <c r="SID14" s="110"/>
      <c r="SIE14" s="110"/>
      <c r="SIF14" s="110"/>
      <c r="SIG14" s="110"/>
      <c r="SIH14" s="110"/>
      <c r="SII14" s="110"/>
      <c r="SIJ14" s="110"/>
      <c r="SIK14" s="110"/>
      <c r="SIL14" s="110"/>
      <c r="SIM14" s="110"/>
      <c r="SIN14" s="110"/>
      <c r="SIO14" s="110"/>
      <c r="SIP14" s="110"/>
      <c r="SIQ14" s="110"/>
      <c r="SIR14" s="110"/>
      <c r="SIS14" s="110"/>
      <c r="SIT14" s="110"/>
      <c r="SIU14" s="110"/>
      <c r="SIV14" s="110"/>
      <c r="SIW14" s="110"/>
      <c r="SIX14" s="110"/>
      <c r="SIY14" s="110"/>
      <c r="SIZ14" s="110"/>
      <c r="SJA14" s="110"/>
      <c r="SJB14" s="110"/>
      <c r="SJC14" s="110"/>
      <c r="SJD14" s="110"/>
      <c r="SJE14" s="110"/>
      <c r="SJF14" s="110"/>
      <c r="SJG14" s="110"/>
      <c r="SJH14" s="110"/>
      <c r="SJI14" s="110"/>
      <c r="SJJ14" s="110"/>
      <c r="SJK14" s="110"/>
      <c r="SJL14" s="110"/>
      <c r="SJM14" s="110"/>
      <c r="SJN14" s="110"/>
      <c r="SJO14" s="110"/>
      <c r="SJP14" s="110"/>
      <c r="SJQ14" s="110"/>
      <c r="SJR14" s="110"/>
      <c r="SJS14" s="110"/>
      <c r="SJT14" s="110"/>
      <c r="SJU14" s="110"/>
      <c r="SJV14" s="110"/>
      <c r="SJW14" s="110"/>
      <c r="SJX14" s="110"/>
      <c r="SJY14" s="110"/>
      <c r="SJZ14" s="110"/>
      <c r="SKA14" s="110"/>
      <c r="SKB14" s="110"/>
      <c r="SKC14" s="110"/>
      <c r="SKD14" s="110"/>
      <c r="SKE14" s="110"/>
      <c r="SKF14" s="110"/>
      <c r="SKG14" s="110"/>
      <c r="SKH14" s="110"/>
      <c r="SKI14" s="110"/>
      <c r="SKJ14" s="110"/>
      <c r="SKK14" s="110"/>
      <c r="SKL14" s="110"/>
      <c r="SKM14" s="110"/>
      <c r="SKN14" s="110"/>
      <c r="SKO14" s="110"/>
      <c r="SKP14" s="110"/>
      <c r="SKQ14" s="110"/>
      <c r="SKR14" s="110"/>
      <c r="SKS14" s="110"/>
      <c r="SKT14" s="110"/>
      <c r="SKU14" s="110"/>
      <c r="SKV14" s="110"/>
      <c r="SKW14" s="110"/>
      <c r="SKX14" s="110"/>
      <c r="SKY14" s="110"/>
      <c r="SKZ14" s="110"/>
      <c r="SLA14" s="110"/>
      <c r="SLB14" s="110"/>
      <c r="SLC14" s="110"/>
      <c r="SLD14" s="110"/>
      <c r="SLE14" s="110"/>
      <c r="SLF14" s="110"/>
      <c r="SLG14" s="110"/>
      <c r="SLH14" s="110"/>
      <c r="SLI14" s="110"/>
      <c r="SLJ14" s="110"/>
      <c r="SLK14" s="110"/>
      <c r="SLL14" s="110"/>
      <c r="SLM14" s="110"/>
      <c r="SLN14" s="110"/>
      <c r="SLO14" s="110"/>
      <c r="SLP14" s="110"/>
      <c r="SLQ14" s="110"/>
      <c r="SLR14" s="110"/>
      <c r="SLS14" s="110"/>
      <c r="SLT14" s="110"/>
      <c r="SLU14" s="110"/>
      <c r="SLV14" s="110"/>
      <c r="SLW14" s="110"/>
      <c r="SLX14" s="110"/>
      <c r="SLY14" s="110"/>
      <c r="SLZ14" s="110"/>
      <c r="SMA14" s="110"/>
      <c r="SMB14" s="110"/>
      <c r="SMC14" s="110"/>
      <c r="SMD14" s="110"/>
      <c r="SME14" s="110"/>
      <c r="SMF14" s="110"/>
      <c r="SMG14" s="110"/>
      <c r="SMH14" s="110"/>
      <c r="SMI14" s="110"/>
      <c r="SMJ14" s="110"/>
      <c r="SMK14" s="110"/>
      <c r="SML14" s="110"/>
      <c r="SMM14" s="110"/>
      <c r="SMN14" s="110"/>
      <c r="SMO14" s="110"/>
      <c r="SMP14" s="110"/>
      <c r="SMQ14" s="110"/>
      <c r="SMR14" s="110"/>
      <c r="SMS14" s="110"/>
      <c r="SMT14" s="110"/>
      <c r="SMU14" s="110"/>
      <c r="SMV14" s="110"/>
      <c r="SMW14" s="110"/>
      <c r="SMX14" s="110"/>
      <c r="SMY14" s="110"/>
      <c r="SMZ14" s="110"/>
      <c r="SNA14" s="110"/>
      <c r="SNB14" s="110"/>
      <c r="SNC14" s="110"/>
      <c r="SND14" s="110"/>
      <c r="SNE14" s="110"/>
      <c r="SNF14" s="110"/>
      <c r="SNG14" s="110"/>
      <c r="SNH14" s="110"/>
      <c r="SNI14" s="110"/>
      <c r="SNJ14" s="110"/>
      <c r="SNK14" s="110"/>
      <c r="SNL14" s="110"/>
      <c r="SNM14" s="110"/>
      <c r="SNN14" s="110"/>
      <c r="SNO14" s="110"/>
      <c r="SNP14" s="110"/>
      <c r="SNQ14" s="110"/>
      <c r="SNR14" s="110"/>
      <c r="SNS14" s="110"/>
      <c r="SNT14" s="110"/>
      <c r="SNU14" s="110"/>
      <c r="SNV14" s="110"/>
      <c r="SNW14" s="110"/>
      <c r="SNX14" s="110"/>
      <c r="SNY14" s="110"/>
      <c r="SNZ14" s="110"/>
      <c r="SOA14" s="110"/>
      <c r="SOB14" s="110"/>
      <c r="SOC14" s="110"/>
      <c r="SOD14" s="110"/>
      <c r="SOE14" s="110"/>
      <c r="SOF14" s="110"/>
      <c r="SOG14" s="110"/>
      <c r="SOH14" s="110"/>
      <c r="SOI14" s="110"/>
      <c r="SOJ14" s="110"/>
      <c r="SOK14" s="110"/>
      <c r="SOL14" s="110"/>
      <c r="SOM14" s="110"/>
      <c r="SON14" s="110"/>
      <c r="SOO14" s="110"/>
      <c r="SOP14" s="110"/>
      <c r="SOQ14" s="110"/>
      <c r="SOR14" s="110"/>
      <c r="SOS14" s="110"/>
      <c r="SOT14" s="110"/>
      <c r="SOU14" s="110"/>
      <c r="SOV14" s="110"/>
      <c r="SOW14" s="110"/>
      <c r="SOX14" s="110"/>
      <c r="SOY14" s="110"/>
      <c r="SOZ14" s="110"/>
      <c r="SPA14" s="110"/>
      <c r="SPB14" s="110"/>
      <c r="SPC14" s="110"/>
      <c r="SPD14" s="110"/>
      <c r="SPE14" s="110"/>
      <c r="SPF14" s="110"/>
      <c r="SPG14" s="110"/>
      <c r="SPH14" s="110"/>
      <c r="SPI14" s="110"/>
      <c r="SPJ14" s="110"/>
      <c r="SPK14" s="110"/>
      <c r="SPL14" s="110"/>
      <c r="SPM14" s="110"/>
      <c r="SPN14" s="110"/>
      <c r="SPO14" s="110"/>
      <c r="SPP14" s="110"/>
      <c r="SPQ14" s="110"/>
      <c r="SPR14" s="110"/>
      <c r="SPS14" s="110"/>
      <c r="SPT14" s="110"/>
      <c r="SPU14" s="110"/>
      <c r="SPV14" s="110"/>
      <c r="SPW14" s="110"/>
      <c r="SPX14" s="110"/>
      <c r="SPY14" s="110"/>
      <c r="SPZ14" s="110"/>
      <c r="SQA14" s="110"/>
      <c r="SQB14" s="110"/>
      <c r="SQC14" s="110"/>
      <c r="SQD14" s="110"/>
      <c r="SQE14" s="110"/>
      <c r="SQF14" s="110"/>
      <c r="SQG14" s="110"/>
      <c r="SQH14" s="110"/>
      <c r="SQI14" s="110"/>
      <c r="SQJ14" s="110"/>
      <c r="SQK14" s="110"/>
      <c r="SQL14" s="110"/>
      <c r="SQM14" s="110"/>
      <c r="SQN14" s="110"/>
      <c r="SQO14" s="110"/>
      <c r="SQP14" s="110"/>
      <c r="SQQ14" s="110"/>
      <c r="SQR14" s="110"/>
      <c r="SQS14" s="110"/>
      <c r="SQT14" s="110"/>
      <c r="SQU14" s="110"/>
      <c r="SQV14" s="110"/>
      <c r="SQW14" s="110"/>
      <c r="SQX14" s="110"/>
      <c r="SQY14" s="110"/>
      <c r="SQZ14" s="110"/>
      <c r="SRA14" s="110"/>
      <c r="SRB14" s="110"/>
      <c r="SRC14" s="110"/>
      <c r="SRD14" s="110"/>
      <c r="SRE14" s="110"/>
      <c r="SRF14" s="110"/>
      <c r="SRG14" s="110"/>
      <c r="SRH14" s="110"/>
      <c r="SRI14" s="110"/>
      <c r="SRJ14" s="110"/>
      <c r="SRK14" s="110"/>
      <c r="SRL14" s="110"/>
      <c r="SRM14" s="110"/>
      <c r="SRN14" s="110"/>
      <c r="SRO14" s="110"/>
      <c r="SRP14" s="110"/>
      <c r="SRQ14" s="110"/>
      <c r="SRR14" s="110"/>
      <c r="SRS14" s="110"/>
      <c r="SRT14" s="110"/>
      <c r="SRU14" s="110"/>
      <c r="SRV14" s="110"/>
      <c r="SRW14" s="110"/>
      <c r="SRX14" s="110"/>
      <c r="SRY14" s="110"/>
      <c r="SRZ14" s="110"/>
      <c r="SSA14" s="110"/>
      <c r="SSB14" s="110"/>
      <c r="SSC14" s="110"/>
      <c r="SSD14" s="110"/>
      <c r="SSE14" s="110"/>
      <c r="SSF14" s="110"/>
      <c r="SSG14" s="110"/>
      <c r="SSH14" s="110"/>
      <c r="SSI14" s="110"/>
      <c r="SSJ14" s="110"/>
      <c r="SSK14" s="110"/>
      <c r="SSL14" s="110"/>
      <c r="SSM14" s="110"/>
      <c r="SSN14" s="110"/>
      <c r="SSO14" s="110"/>
      <c r="SSP14" s="110"/>
      <c r="SSQ14" s="110"/>
      <c r="SSR14" s="110"/>
      <c r="SSS14" s="110"/>
      <c r="SST14" s="110"/>
      <c r="SSU14" s="110"/>
      <c r="SSV14" s="110"/>
      <c r="SSW14" s="110"/>
      <c r="SSX14" s="110"/>
      <c r="SSY14" s="110"/>
      <c r="SSZ14" s="110"/>
      <c r="STA14" s="110"/>
      <c r="STB14" s="110"/>
      <c r="STC14" s="110"/>
      <c r="STD14" s="110"/>
      <c r="STE14" s="110"/>
      <c r="STF14" s="110"/>
      <c r="STG14" s="110"/>
      <c r="STH14" s="110"/>
      <c r="STI14" s="110"/>
      <c r="STJ14" s="110"/>
      <c r="STK14" s="110"/>
      <c r="STL14" s="110"/>
      <c r="STM14" s="110"/>
      <c r="STN14" s="110"/>
      <c r="STO14" s="110"/>
      <c r="STP14" s="110"/>
      <c r="STQ14" s="110"/>
      <c r="STR14" s="110"/>
      <c r="STS14" s="110"/>
      <c r="STT14" s="110"/>
      <c r="STU14" s="110"/>
      <c r="STV14" s="110"/>
      <c r="STW14" s="110"/>
      <c r="STX14" s="110"/>
      <c r="STY14" s="110"/>
      <c r="STZ14" s="110"/>
      <c r="SUA14" s="110"/>
      <c r="SUB14" s="110"/>
      <c r="SUC14" s="110"/>
      <c r="SUD14" s="110"/>
      <c r="SUE14" s="110"/>
      <c r="SUF14" s="110"/>
      <c r="SUG14" s="110"/>
      <c r="SUH14" s="110"/>
      <c r="SUI14" s="110"/>
      <c r="SUJ14" s="110"/>
      <c r="SUK14" s="110"/>
      <c r="SUL14" s="110"/>
      <c r="SUM14" s="110"/>
      <c r="SUN14" s="110"/>
      <c r="SUO14" s="110"/>
      <c r="SUP14" s="110"/>
      <c r="SUQ14" s="110"/>
      <c r="SUR14" s="110"/>
      <c r="SUS14" s="110"/>
      <c r="SUT14" s="110"/>
      <c r="SUU14" s="110"/>
      <c r="SUV14" s="110"/>
      <c r="SUW14" s="110"/>
      <c r="SUX14" s="110"/>
      <c r="SUY14" s="110"/>
      <c r="SUZ14" s="110"/>
      <c r="SVA14" s="110"/>
      <c r="SVB14" s="110"/>
      <c r="SVC14" s="110"/>
      <c r="SVD14" s="110"/>
      <c r="SVE14" s="110"/>
      <c r="SVF14" s="110"/>
      <c r="SVG14" s="110"/>
      <c r="SVH14" s="110"/>
      <c r="SVI14" s="110"/>
      <c r="SVJ14" s="110"/>
      <c r="SVK14" s="110"/>
      <c r="SVL14" s="110"/>
      <c r="SVM14" s="110"/>
      <c r="SVN14" s="110"/>
      <c r="SVO14" s="110"/>
      <c r="SVP14" s="110"/>
      <c r="SVQ14" s="110"/>
      <c r="SVR14" s="110"/>
      <c r="SVS14" s="110"/>
      <c r="SVT14" s="110"/>
      <c r="SVU14" s="110"/>
      <c r="SVV14" s="110"/>
      <c r="SVW14" s="110"/>
      <c r="SVX14" s="110"/>
      <c r="SVY14" s="110"/>
      <c r="SVZ14" s="110"/>
      <c r="SWA14" s="110"/>
      <c r="SWB14" s="110"/>
      <c r="SWC14" s="110"/>
      <c r="SWD14" s="110"/>
      <c r="SWE14" s="110"/>
      <c r="SWF14" s="110"/>
      <c r="SWG14" s="110"/>
      <c r="SWH14" s="110"/>
      <c r="SWI14" s="110"/>
      <c r="SWJ14" s="110"/>
      <c r="SWK14" s="110"/>
      <c r="SWL14" s="110"/>
      <c r="SWM14" s="110"/>
      <c r="SWN14" s="110"/>
      <c r="SWO14" s="110"/>
      <c r="SWP14" s="110"/>
      <c r="SWQ14" s="110"/>
      <c r="SWR14" s="110"/>
      <c r="SWS14" s="110"/>
      <c r="SWT14" s="110"/>
      <c r="SWU14" s="110"/>
      <c r="SWV14" s="110"/>
      <c r="SWW14" s="110"/>
      <c r="SWX14" s="110"/>
      <c r="SWY14" s="110"/>
      <c r="SWZ14" s="110"/>
      <c r="SXA14" s="110"/>
      <c r="SXB14" s="110"/>
      <c r="SXC14" s="110"/>
      <c r="SXD14" s="110"/>
      <c r="SXE14" s="110"/>
      <c r="SXF14" s="110"/>
      <c r="SXG14" s="110"/>
      <c r="SXH14" s="110"/>
      <c r="SXI14" s="110"/>
      <c r="SXJ14" s="110"/>
      <c r="SXK14" s="110"/>
      <c r="SXL14" s="110"/>
      <c r="SXM14" s="110"/>
      <c r="SXN14" s="110"/>
      <c r="SXO14" s="110"/>
      <c r="SXP14" s="110"/>
      <c r="SXQ14" s="110"/>
      <c r="SXR14" s="110"/>
      <c r="SXS14" s="110"/>
      <c r="SXT14" s="110"/>
      <c r="SXU14" s="110"/>
      <c r="SXV14" s="110"/>
      <c r="SXW14" s="110"/>
      <c r="SXX14" s="110"/>
      <c r="SXY14" s="110"/>
      <c r="SXZ14" s="110"/>
      <c r="SYA14" s="110"/>
      <c r="SYB14" s="110"/>
      <c r="SYC14" s="110"/>
      <c r="SYD14" s="110"/>
      <c r="SYE14" s="110"/>
      <c r="SYF14" s="110"/>
      <c r="SYG14" s="110"/>
      <c r="SYH14" s="110"/>
      <c r="SYI14" s="110"/>
      <c r="SYJ14" s="110"/>
      <c r="SYK14" s="110"/>
      <c r="SYL14" s="110"/>
      <c r="SYM14" s="110"/>
      <c r="SYN14" s="110"/>
      <c r="SYO14" s="110"/>
      <c r="SYP14" s="110"/>
      <c r="SYQ14" s="110"/>
      <c r="SYR14" s="110"/>
      <c r="SYS14" s="110"/>
      <c r="SYT14" s="110"/>
      <c r="SYU14" s="110"/>
      <c r="SYV14" s="110"/>
      <c r="SYW14" s="110"/>
      <c r="SYX14" s="110"/>
      <c r="SYY14" s="110"/>
      <c r="SYZ14" s="110"/>
      <c r="SZA14" s="110"/>
      <c r="SZB14" s="110"/>
      <c r="SZC14" s="110"/>
      <c r="SZD14" s="110"/>
      <c r="SZE14" s="110"/>
      <c r="SZF14" s="110"/>
      <c r="SZG14" s="110"/>
      <c r="SZH14" s="110"/>
      <c r="SZI14" s="110"/>
      <c r="SZJ14" s="110"/>
      <c r="SZK14" s="110"/>
      <c r="SZL14" s="110"/>
      <c r="SZM14" s="110"/>
      <c r="SZN14" s="110"/>
      <c r="SZO14" s="110"/>
      <c r="SZP14" s="110"/>
      <c r="SZQ14" s="110"/>
      <c r="SZR14" s="110"/>
      <c r="SZS14" s="110"/>
      <c r="SZT14" s="110"/>
      <c r="SZU14" s="110"/>
      <c r="SZV14" s="110"/>
      <c r="SZW14" s="110"/>
      <c r="SZX14" s="110"/>
      <c r="SZY14" s="110"/>
      <c r="SZZ14" s="110"/>
      <c r="TAA14" s="110"/>
      <c r="TAB14" s="110"/>
      <c r="TAC14" s="110"/>
      <c r="TAD14" s="110"/>
      <c r="TAE14" s="110"/>
      <c r="TAF14" s="110"/>
      <c r="TAG14" s="110"/>
      <c r="TAH14" s="110"/>
      <c r="TAI14" s="110"/>
      <c r="TAJ14" s="110"/>
      <c r="TAK14" s="110"/>
      <c r="TAL14" s="110"/>
      <c r="TAM14" s="110"/>
      <c r="TAN14" s="110"/>
      <c r="TAO14" s="110"/>
      <c r="TAP14" s="110"/>
      <c r="TAQ14" s="110"/>
      <c r="TAR14" s="110"/>
      <c r="TAS14" s="110"/>
      <c r="TAT14" s="110"/>
      <c r="TAU14" s="110"/>
      <c r="TAV14" s="110"/>
      <c r="TAW14" s="110"/>
      <c r="TAX14" s="110"/>
      <c r="TAY14" s="110"/>
      <c r="TAZ14" s="110"/>
      <c r="TBA14" s="110"/>
      <c r="TBB14" s="110"/>
      <c r="TBC14" s="110"/>
      <c r="TBD14" s="110"/>
      <c r="TBE14" s="110"/>
      <c r="TBF14" s="110"/>
      <c r="TBG14" s="110"/>
      <c r="TBH14" s="110"/>
      <c r="TBI14" s="110"/>
      <c r="TBJ14" s="110"/>
      <c r="TBK14" s="110"/>
      <c r="TBL14" s="110"/>
      <c r="TBM14" s="110"/>
      <c r="TBN14" s="110"/>
      <c r="TBO14" s="110"/>
      <c r="TBP14" s="110"/>
      <c r="TBQ14" s="110"/>
      <c r="TBR14" s="110"/>
      <c r="TBS14" s="110"/>
      <c r="TBT14" s="110"/>
      <c r="TBU14" s="110"/>
      <c r="TBV14" s="110"/>
      <c r="TBW14" s="110"/>
      <c r="TBX14" s="110"/>
      <c r="TBY14" s="110"/>
      <c r="TBZ14" s="110"/>
      <c r="TCA14" s="110"/>
      <c r="TCB14" s="110"/>
      <c r="TCC14" s="110"/>
      <c r="TCD14" s="110"/>
      <c r="TCE14" s="110"/>
      <c r="TCF14" s="110"/>
      <c r="TCG14" s="110"/>
      <c r="TCH14" s="110"/>
      <c r="TCI14" s="110"/>
      <c r="TCJ14" s="110"/>
      <c r="TCK14" s="110"/>
      <c r="TCL14" s="110"/>
      <c r="TCM14" s="110"/>
      <c r="TCN14" s="110"/>
      <c r="TCO14" s="110"/>
      <c r="TCP14" s="110"/>
      <c r="TCQ14" s="110"/>
      <c r="TCR14" s="110"/>
      <c r="TCS14" s="110"/>
      <c r="TCT14" s="110"/>
      <c r="TCU14" s="110"/>
      <c r="TCV14" s="110"/>
      <c r="TCW14" s="110"/>
      <c r="TCX14" s="110"/>
      <c r="TCY14" s="110"/>
      <c r="TCZ14" s="110"/>
      <c r="TDA14" s="110"/>
      <c r="TDB14" s="110"/>
      <c r="TDC14" s="110"/>
      <c r="TDD14" s="110"/>
      <c r="TDE14" s="110"/>
      <c r="TDF14" s="110"/>
      <c r="TDG14" s="110"/>
      <c r="TDH14" s="110"/>
      <c r="TDI14" s="110"/>
      <c r="TDJ14" s="110"/>
      <c r="TDK14" s="110"/>
      <c r="TDL14" s="110"/>
      <c r="TDM14" s="110"/>
      <c r="TDN14" s="110"/>
      <c r="TDO14" s="110"/>
      <c r="TDP14" s="110"/>
      <c r="TDQ14" s="110"/>
      <c r="TDR14" s="110"/>
      <c r="TDS14" s="110"/>
      <c r="TDT14" s="110"/>
      <c r="TDU14" s="110"/>
      <c r="TDV14" s="110"/>
      <c r="TDW14" s="110"/>
      <c r="TDX14" s="110"/>
      <c r="TDY14" s="110"/>
      <c r="TDZ14" s="110"/>
      <c r="TEA14" s="110"/>
      <c r="TEB14" s="110"/>
      <c r="TEC14" s="110"/>
      <c r="TED14" s="110"/>
      <c r="TEE14" s="110"/>
      <c r="TEF14" s="110"/>
      <c r="TEG14" s="110"/>
      <c r="TEH14" s="110"/>
      <c r="TEI14" s="110"/>
      <c r="TEJ14" s="110"/>
      <c r="TEK14" s="110"/>
      <c r="TEL14" s="110"/>
      <c r="TEM14" s="110"/>
      <c r="TEN14" s="110"/>
      <c r="TEO14" s="110"/>
      <c r="TEP14" s="110"/>
      <c r="TEQ14" s="110"/>
      <c r="TER14" s="110"/>
      <c r="TES14" s="110"/>
      <c r="TET14" s="110"/>
      <c r="TEU14" s="110"/>
      <c r="TEV14" s="110"/>
      <c r="TEW14" s="110"/>
      <c r="TEX14" s="110"/>
      <c r="TEY14" s="110"/>
      <c r="TEZ14" s="110"/>
      <c r="TFA14" s="110"/>
      <c r="TFB14" s="110"/>
      <c r="TFC14" s="110"/>
      <c r="TFD14" s="110"/>
      <c r="TFE14" s="110"/>
      <c r="TFF14" s="110"/>
      <c r="TFG14" s="110"/>
      <c r="TFH14" s="110"/>
      <c r="TFI14" s="110"/>
      <c r="TFJ14" s="110"/>
      <c r="TFK14" s="110"/>
      <c r="TFL14" s="110"/>
      <c r="TFM14" s="110"/>
      <c r="TFN14" s="110"/>
      <c r="TFO14" s="110"/>
      <c r="TFP14" s="110"/>
      <c r="TFQ14" s="110"/>
      <c r="TFR14" s="110"/>
      <c r="TFS14" s="110"/>
      <c r="TFT14" s="110"/>
      <c r="TFU14" s="110"/>
      <c r="TFV14" s="110"/>
      <c r="TFW14" s="110"/>
      <c r="TFX14" s="110"/>
      <c r="TFY14" s="110"/>
      <c r="TFZ14" s="110"/>
      <c r="TGA14" s="110"/>
      <c r="TGB14" s="110"/>
      <c r="TGC14" s="110"/>
      <c r="TGD14" s="110"/>
      <c r="TGE14" s="110"/>
      <c r="TGF14" s="110"/>
      <c r="TGG14" s="110"/>
      <c r="TGH14" s="110"/>
      <c r="TGI14" s="110"/>
      <c r="TGJ14" s="110"/>
      <c r="TGK14" s="110"/>
      <c r="TGL14" s="110"/>
      <c r="TGM14" s="110"/>
      <c r="TGN14" s="110"/>
      <c r="TGO14" s="110"/>
      <c r="TGP14" s="110"/>
      <c r="TGQ14" s="110"/>
      <c r="TGR14" s="110"/>
      <c r="TGS14" s="110"/>
      <c r="TGT14" s="110"/>
      <c r="TGU14" s="110"/>
      <c r="TGV14" s="110"/>
      <c r="TGW14" s="110"/>
      <c r="TGX14" s="110"/>
      <c r="TGY14" s="110"/>
      <c r="TGZ14" s="110"/>
      <c r="THA14" s="110"/>
      <c r="THB14" s="110"/>
      <c r="THC14" s="110"/>
      <c r="THD14" s="110"/>
      <c r="THE14" s="110"/>
      <c r="THF14" s="110"/>
      <c r="THG14" s="110"/>
      <c r="THH14" s="110"/>
      <c r="THI14" s="110"/>
      <c r="THJ14" s="110"/>
      <c r="THK14" s="110"/>
      <c r="THL14" s="110"/>
      <c r="THM14" s="110"/>
      <c r="THN14" s="110"/>
      <c r="THO14" s="110"/>
      <c r="THP14" s="110"/>
      <c r="THQ14" s="110"/>
      <c r="THR14" s="110"/>
      <c r="THS14" s="110"/>
      <c r="THT14" s="110"/>
      <c r="THU14" s="110"/>
      <c r="THV14" s="110"/>
      <c r="THW14" s="110"/>
      <c r="THX14" s="110"/>
      <c r="THY14" s="110"/>
      <c r="THZ14" s="110"/>
      <c r="TIA14" s="110"/>
      <c r="TIB14" s="110"/>
      <c r="TIC14" s="110"/>
      <c r="TID14" s="110"/>
      <c r="TIE14" s="110"/>
      <c r="TIF14" s="110"/>
      <c r="TIG14" s="110"/>
      <c r="TIH14" s="110"/>
      <c r="TII14" s="110"/>
      <c r="TIJ14" s="110"/>
      <c r="TIK14" s="110"/>
      <c r="TIL14" s="110"/>
      <c r="TIM14" s="110"/>
      <c r="TIN14" s="110"/>
      <c r="TIO14" s="110"/>
      <c r="TIP14" s="110"/>
      <c r="TIQ14" s="110"/>
      <c r="TIR14" s="110"/>
      <c r="TIS14" s="110"/>
      <c r="TIT14" s="110"/>
      <c r="TIU14" s="110"/>
      <c r="TIV14" s="110"/>
      <c r="TIW14" s="110"/>
      <c r="TIX14" s="110"/>
      <c r="TIY14" s="110"/>
      <c r="TIZ14" s="110"/>
      <c r="TJA14" s="110"/>
      <c r="TJB14" s="110"/>
      <c r="TJC14" s="110"/>
      <c r="TJD14" s="110"/>
      <c r="TJE14" s="110"/>
      <c r="TJF14" s="110"/>
      <c r="TJG14" s="110"/>
      <c r="TJH14" s="110"/>
      <c r="TJI14" s="110"/>
      <c r="TJJ14" s="110"/>
      <c r="TJK14" s="110"/>
      <c r="TJL14" s="110"/>
      <c r="TJM14" s="110"/>
      <c r="TJN14" s="110"/>
      <c r="TJO14" s="110"/>
      <c r="TJP14" s="110"/>
      <c r="TJQ14" s="110"/>
      <c r="TJR14" s="110"/>
      <c r="TJS14" s="110"/>
      <c r="TJT14" s="110"/>
      <c r="TJU14" s="110"/>
      <c r="TJV14" s="110"/>
      <c r="TJW14" s="110"/>
      <c r="TJX14" s="110"/>
      <c r="TJY14" s="110"/>
      <c r="TJZ14" s="110"/>
      <c r="TKA14" s="110"/>
      <c r="TKB14" s="110"/>
      <c r="TKC14" s="110"/>
      <c r="TKD14" s="110"/>
      <c r="TKE14" s="110"/>
      <c r="TKF14" s="110"/>
      <c r="TKG14" s="110"/>
      <c r="TKH14" s="110"/>
      <c r="TKI14" s="110"/>
      <c r="TKJ14" s="110"/>
      <c r="TKK14" s="110"/>
      <c r="TKL14" s="110"/>
      <c r="TKM14" s="110"/>
      <c r="TKN14" s="110"/>
      <c r="TKO14" s="110"/>
      <c r="TKP14" s="110"/>
      <c r="TKQ14" s="110"/>
      <c r="TKR14" s="110"/>
      <c r="TKS14" s="110"/>
      <c r="TKT14" s="110"/>
      <c r="TKU14" s="110"/>
      <c r="TKV14" s="110"/>
      <c r="TKW14" s="110"/>
      <c r="TKX14" s="110"/>
      <c r="TKY14" s="110"/>
      <c r="TKZ14" s="110"/>
      <c r="TLA14" s="110"/>
      <c r="TLB14" s="110"/>
      <c r="TLC14" s="110"/>
      <c r="TLD14" s="110"/>
      <c r="TLE14" s="110"/>
      <c r="TLF14" s="110"/>
      <c r="TLG14" s="110"/>
      <c r="TLH14" s="110"/>
      <c r="TLI14" s="110"/>
      <c r="TLJ14" s="110"/>
      <c r="TLK14" s="110"/>
      <c r="TLL14" s="110"/>
      <c r="TLM14" s="110"/>
      <c r="TLN14" s="110"/>
      <c r="TLO14" s="110"/>
      <c r="TLP14" s="110"/>
      <c r="TLQ14" s="110"/>
      <c r="TLR14" s="110"/>
      <c r="TLS14" s="110"/>
      <c r="TLT14" s="110"/>
      <c r="TLU14" s="110"/>
      <c r="TLV14" s="110"/>
      <c r="TLW14" s="110"/>
      <c r="TLX14" s="110"/>
      <c r="TLY14" s="110"/>
      <c r="TLZ14" s="110"/>
      <c r="TMA14" s="110"/>
      <c r="TMB14" s="110"/>
      <c r="TMC14" s="110"/>
      <c r="TMD14" s="110"/>
      <c r="TME14" s="110"/>
      <c r="TMF14" s="110"/>
      <c r="TMG14" s="110"/>
      <c r="TMH14" s="110"/>
      <c r="TMI14" s="110"/>
      <c r="TMJ14" s="110"/>
      <c r="TMK14" s="110"/>
      <c r="TML14" s="110"/>
      <c r="TMM14" s="110"/>
      <c r="TMN14" s="110"/>
      <c r="TMO14" s="110"/>
      <c r="TMP14" s="110"/>
      <c r="TMQ14" s="110"/>
      <c r="TMR14" s="110"/>
      <c r="TMS14" s="110"/>
      <c r="TMT14" s="110"/>
      <c r="TMU14" s="110"/>
      <c r="TMV14" s="110"/>
      <c r="TMW14" s="110"/>
      <c r="TMX14" s="110"/>
      <c r="TMY14" s="110"/>
      <c r="TMZ14" s="110"/>
      <c r="TNA14" s="110"/>
      <c r="TNB14" s="110"/>
      <c r="TNC14" s="110"/>
      <c r="TND14" s="110"/>
      <c r="TNE14" s="110"/>
      <c r="TNF14" s="110"/>
      <c r="TNG14" s="110"/>
      <c r="TNH14" s="110"/>
      <c r="TNI14" s="110"/>
      <c r="TNJ14" s="110"/>
      <c r="TNK14" s="110"/>
      <c r="TNL14" s="110"/>
      <c r="TNM14" s="110"/>
      <c r="TNN14" s="110"/>
      <c r="TNO14" s="110"/>
      <c r="TNP14" s="110"/>
      <c r="TNQ14" s="110"/>
      <c r="TNR14" s="110"/>
      <c r="TNS14" s="110"/>
      <c r="TNT14" s="110"/>
      <c r="TNU14" s="110"/>
      <c r="TNV14" s="110"/>
      <c r="TNW14" s="110"/>
      <c r="TNX14" s="110"/>
      <c r="TNY14" s="110"/>
      <c r="TNZ14" s="110"/>
      <c r="TOA14" s="110"/>
      <c r="TOB14" s="110"/>
      <c r="TOC14" s="110"/>
      <c r="TOD14" s="110"/>
      <c r="TOE14" s="110"/>
      <c r="TOF14" s="110"/>
      <c r="TOG14" s="110"/>
      <c r="TOH14" s="110"/>
      <c r="TOI14" s="110"/>
      <c r="TOJ14" s="110"/>
      <c r="TOK14" s="110"/>
      <c r="TOL14" s="110"/>
      <c r="TOM14" s="110"/>
      <c r="TON14" s="110"/>
      <c r="TOO14" s="110"/>
      <c r="TOP14" s="110"/>
      <c r="TOQ14" s="110"/>
      <c r="TOR14" s="110"/>
      <c r="TOS14" s="110"/>
      <c r="TOT14" s="110"/>
      <c r="TOU14" s="110"/>
      <c r="TOV14" s="110"/>
      <c r="TOW14" s="110"/>
      <c r="TOX14" s="110"/>
      <c r="TOY14" s="110"/>
      <c r="TOZ14" s="110"/>
      <c r="TPA14" s="110"/>
      <c r="TPB14" s="110"/>
      <c r="TPC14" s="110"/>
      <c r="TPD14" s="110"/>
      <c r="TPE14" s="110"/>
      <c r="TPF14" s="110"/>
      <c r="TPG14" s="110"/>
      <c r="TPH14" s="110"/>
      <c r="TPI14" s="110"/>
      <c r="TPJ14" s="110"/>
      <c r="TPK14" s="110"/>
      <c r="TPL14" s="110"/>
      <c r="TPM14" s="110"/>
      <c r="TPN14" s="110"/>
      <c r="TPO14" s="110"/>
      <c r="TPP14" s="110"/>
      <c r="TPQ14" s="110"/>
      <c r="TPR14" s="110"/>
      <c r="TPS14" s="110"/>
      <c r="TPT14" s="110"/>
      <c r="TPU14" s="110"/>
      <c r="TPV14" s="110"/>
      <c r="TPW14" s="110"/>
      <c r="TPX14" s="110"/>
      <c r="TPY14" s="110"/>
      <c r="TPZ14" s="110"/>
      <c r="TQA14" s="110"/>
      <c r="TQB14" s="110"/>
      <c r="TQC14" s="110"/>
      <c r="TQD14" s="110"/>
      <c r="TQE14" s="110"/>
      <c r="TQF14" s="110"/>
      <c r="TQG14" s="110"/>
      <c r="TQH14" s="110"/>
      <c r="TQI14" s="110"/>
      <c r="TQJ14" s="110"/>
      <c r="TQK14" s="110"/>
      <c r="TQL14" s="110"/>
      <c r="TQM14" s="110"/>
      <c r="TQN14" s="110"/>
      <c r="TQO14" s="110"/>
      <c r="TQP14" s="110"/>
      <c r="TQQ14" s="110"/>
      <c r="TQR14" s="110"/>
      <c r="TQS14" s="110"/>
      <c r="TQT14" s="110"/>
      <c r="TQU14" s="110"/>
      <c r="TQV14" s="110"/>
      <c r="TQW14" s="110"/>
      <c r="TQX14" s="110"/>
      <c r="TQY14" s="110"/>
      <c r="TQZ14" s="110"/>
      <c r="TRA14" s="110"/>
      <c r="TRB14" s="110"/>
      <c r="TRC14" s="110"/>
      <c r="TRD14" s="110"/>
      <c r="TRE14" s="110"/>
      <c r="TRF14" s="110"/>
      <c r="TRG14" s="110"/>
      <c r="TRH14" s="110"/>
      <c r="TRI14" s="110"/>
      <c r="TRJ14" s="110"/>
      <c r="TRK14" s="110"/>
      <c r="TRL14" s="110"/>
      <c r="TRM14" s="110"/>
      <c r="TRN14" s="110"/>
      <c r="TRO14" s="110"/>
      <c r="TRP14" s="110"/>
      <c r="TRQ14" s="110"/>
      <c r="TRR14" s="110"/>
      <c r="TRS14" s="110"/>
      <c r="TRT14" s="110"/>
      <c r="TRU14" s="110"/>
      <c r="TRV14" s="110"/>
      <c r="TRW14" s="110"/>
      <c r="TRX14" s="110"/>
      <c r="TRY14" s="110"/>
      <c r="TRZ14" s="110"/>
      <c r="TSA14" s="110"/>
      <c r="TSB14" s="110"/>
      <c r="TSC14" s="110"/>
      <c r="TSD14" s="110"/>
      <c r="TSE14" s="110"/>
      <c r="TSF14" s="110"/>
      <c r="TSG14" s="110"/>
      <c r="TSH14" s="110"/>
      <c r="TSI14" s="110"/>
      <c r="TSJ14" s="110"/>
      <c r="TSK14" s="110"/>
      <c r="TSL14" s="110"/>
      <c r="TSM14" s="110"/>
      <c r="TSN14" s="110"/>
      <c r="TSO14" s="110"/>
      <c r="TSP14" s="110"/>
      <c r="TSQ14" s="110"/>
      <c r="TSR14" s="110"/>
      <c r="TSS14" s="110"/>
      <c r="TST14" s="110"/>
      <c r="TSU14" s="110"/>
      <c r="TSV14" s="110"/>
      <c r="TSW14" s="110"/>
      <c r="TSX14" s="110"/>
      <c r="TSY14" s="110"/>
      <c r="TSZ14" s="110"/>
      <c r="TTA14" s="110"/>
      <c r="TTB14" s="110"/>
      <c r="TTC14" s="110"/>
      <c r="TTD14" s="110"/>
      <c r="TTE14" s="110"/>
      <c r="TTF14" s="110"/>
      <c r="TTG14" s="110"/>
      <c r="TTH14" s="110"/>
      <c r="TTI14" s="110"/>
      <c r="TTJ14" s="110"/>
      <c r="TTK14" s="110"/>
      <c r="TTL14" s="110"/>
      <c r="TTM14" s="110"/>
      <c r="TTN14" s="110"/>
      <c r="TTO14" s="110"/>
      <c r="TTP14" s="110"/>
      <c r="TTQ14" s="110"/>
      <c r="TTR14" s="110"/>
      <c r="TTS14" s="110"/>
      <c r="TTT14" s="110"/>
      <c r="TTU14" s="110"/>
      <c r="TTV14" s="110"/>
      <c r="TTW14" s="110"/>
      <c r="TTX14" s="110"/>
      <c r="TTY14" s="110"/>
      <c r="TTZ14" s="110"/>
      <c r="TUA14" s="110"/>
      <c r="TUB14" s="110"/>
      <c r="TUC14" s="110"/>
      <c r="TUD14" s="110"/>
      <c r="TUE14" s="110"/>
      <c r="TUF14" s="110"/>
      <c r="TUG14" s="110"/>
      <c r="TUH14" s="110"/>
      <c r="TUI14" s="110"/>
      <c r="TUJ14" s="110"/>
      <c r="TUK14" s="110"/>
      <c r="TUL14" s="110"/>
      <c r="TUM14" s="110"/>
      <c r="TUN14" s="110"/>
      <c r="TUO14" s="110"/>
      <c r="TUP14" s="110"/>
      <c r="TUQ14" s="110"/>
      <c r="TUR14" s="110"/>
      <c r="TUS14" s="110"/>
      <c r="TUT14" s="110"/>
      <c r="TUU14" s="110"/>
      <c r="TUV14" s="110"/>
      <c r="TUW14" s="110"/>
      <c r="TUX14" s="110"/>
      <c r="TUY14" s="110"/>
      <c r="TUZ14" s="110"/>
      <c r="TVA14" s="110"/>
      <c r="TVB14" s="110"/>
      <c r="TVC14" s="110"/>
      <c r="TVD14" s="110"/>
      <c r="TVE14" s="110"/>
      <c r="TVF14" s="110"/>
      <c r="TVG14" s="110"/>
      <c r="TVH14" s="110"/>
      <c r="TVI14" s="110"/>
      <c r="TVJ14" s="110"/>
      <c r="TVK14" s="110"/>
      <c r="TVL14" s="110"/>
      <c r="TVM14" s="110"/>
      <c r="TVN14" s="110"/>
      <c r="TVO14" s="110"/>
      <c r="TVP14" s="110"/>
      <c r="TVQ14" s="110"/>
      <c r="TVR14" s="110"/>
      <c r="TVS14" s="110"/>
      <c r="TVT14" s="110"/>
      <c r="TVU14" s="110"/>
      <c r="TVV14" s="110"/>
      <c r="TVW14" s="110"/>
      <c r="TVX14" s="110"/>
      <c r="TVY14" s="110"/>
      <c r="TVZ14" s="110"/>
      <c r="TWA14" s="110"/>
      <c r="TWB14" s="110"/>
      <c r="TWC14" s="110"/>
      <c r="TWD14" s="110"/>
      <c r="TWE14" s="110"/>
      <c r="TWF14" s="110"/>
      <c r="TWG14" s="110"/>
      <c r="TWH14" s="110"/>
      <c r="TWI14" s="110"/>
      <c r="TWJ14" s="110"/>
      <c r="TWK14" s="110"/>
      <c r="TWL14" s="110"/>
      <c r="TWM14" s="110"/>
      <c r="TWN14" s="110"/>
      <c r="TWO14" s="110"/>
      <c r="TWP14" s="110"/>
      <c r="TWQ14" s="110"/>
      <c r="TWR14" s="110"/>
      <c r="TWS14" s="110"/>
      <c r="TWT14" s="110"/>
      <c r="TWU14" s="110"/>
      <c r="TWV14" s="110"/>
      <c r="TWW14" s="110"/>
      <c r="TWX14" s="110"/>
      <c r="TWY14" s="110"/>
      <c r="TWZ14" s="110"/>
      <c r="TXA14" s="110"/>
      <c r="TXB14" s="110"/>
      <c r="TXC14" s="110"/>
      <c r="TXD14" s="110"/>
      <c r="TXE14" s="110"/>
      <c r="TXF14" s="110"/>
      <c r="TXG14" s="110"/>
      <c r="TXH14" s="110"/>
      <c r="TXI14" s="110"/>
      <c r="TXJ14" s="110"/>
      <c r="TXK14" s="110"/>
      <c r="TXL14" s="110"/>
      <c r="TXM14" s="110"/>
      <c r="TXN14" s="110"/>
      <c r="TXO14" s="110"/>
      <c r="TXP14" s="110"/>
      <c r="TXQ14" s="110"/>
      <c r="TXR14" s="110"/>
      <c r="TXS14" s="110"/>
      <c r="TXT14" s="110"/>
      <c r="TXU14" s="110"/>
      <c r="TXV14" s="110"/>
      <c r="TXW14" s="110"/>
      <c r="TXX14" s="110"/>
      <c r="TXY14" s="110"/>
      <c r="TXZ14" s="110"/>
      <c r="TYA14" s="110"/>
      <c r="TYB14" s="110"/>
      <c r="TYC14" s="110"/>
      <c r="TYD14" s="110"/>
      <c r="TYE14" s="110"/>
      <c r="TYF14" s="110"/>
      <c r="TYG14" s="110"/>
      <c r="TYH14" s="110"/>
      <c r="TYI14" s="110"/>
      <c r="TYJ14" s="110"/>
      <c r="TYK14" s="110"/>
      <c r="TYL14" s="110"/>
      <c r="TYM14" s="110"/>
      <c r="TYN14" s="110"/>
      <c r="TYO14" s="110"/>
      <c r="TYP14" s="110"/>
      <c r="TYQ14" s="110"/>
      <c r="TYR14" s="110"/>
      <c r="TYS14" s="110"/>
      <c r="TYT14" s="110"/>
      <c r="TYU14" s="110"/>
      <c r="TYV14" s="110"/>
      <c r="TYW14" s="110"/>
      <c r="TYX14" s="110"/>
      <c r="TYY14" s="110"/>
      <c r="TYZ14" s="110"/>
      <c r="TZA14" s="110"/>
      <c r="TZB14" s="110"/>
      <c r="TZC14" s="110"/>
      <c r="TZD14" s="110"/>
      <c r="TZE14" s="110"/>
      <c r="TZF14" s="110"/>
      <c r="TZG14" s="110"/>
      <c r="TZH14" s="110"/>
      <c r="TZI14" s="110"/>
      <c r="TZJ14" s="110"/>
      <c r="TZK14" s="110"/>
      <c r="TZL14" s="110"/>
      <c r="TZM14" s="110"/>
      <c r="TZN14" s="110"/>
      <c r="TZO14" s="110"/>
      <c r="TZP14" s="110"/>
      <c r="TZQ14" s="110"/>
      <c r="TZR14" s="110"/>
      <c r="TZS14" s="110"/>
      <c r="TZT14" s="110"/>
      <c r="TZU14" s="110"/>
      <c r="TZV14" s="110"/>
      <c r="TZW14" s="110"/>
      <c r="TZX14" s="110"/>
      <c r="TZY14" s="110"/>
      <c r="TZZ14" s="110"/>
      <c r="UAA14" s="110"/>
      <c r="UAB14" s="110"/>
      <c r="UAC14" s="110"/>
      <c r="UAD14" s="110"/>
      <c r="UAE14" s="110"/>
      <c r="UAF14" s="110"/>
      <c r="UAG14" s="110"/>
      <c r="UAH14" s="110"/>
      <c r="UAI14" s="110"/>
      <c r="UAJ14" s="110"/>
      <c r="UAK14" s="110"/>
      <c r="UAL14" s="110"/>
      <c r="UAM14" s="110"/>
      <c r="UAN14" s="110"/>
      <c r="UAO14" s="110"/>
      <c r="UAP14" s="110"/>
      <c r="UAQ14" s="110"/>
      <c r="UAR14" s="110"/>
      <c r="UAS14" s="110"/>
      <c r="UAT14" s="110"/>
      <c r="UAU14" s="110"/>
      <c r="UAV14" s="110"/>
      <c r="UAW14" s="110"/>
      <c r="UAX14" s="110"/>
      <c r="UAY14" s="110"/>
      <c r="UAZ14" s="110"/>
      <c r="UBA14" s="110"/>
      <c r="UBB14" s="110"/>
      <c r="UBC14" s="110"/>
      <c r="UBD14" s="110"/>
      <c r="UBE14" s="110"/>
      <c r="UBF14" s="110"/>
      <c r="UBG14" s="110"/>
      <c r="UBH14" s="110"/>
      <c r="UBI14" s="110"/>
      <c r="UBJ14" s="110"/>
      <c r="UBK14" s="110"/>
      <c r="UBL14" s="110"/>
      <c r="UBM14" s="110"/>
      <c r="UBN14" s="110"/>
      <c r="UBO14" s="110"/>
      <c r="UBP14" s="110"/>
      <c r="UBQ14" s="110"/>
      <c r="UBR14" s="110"/>
      <c r="UBS14" s="110"/>
      <c r="UBT14" s="110"/>
      <c r="UBU14" s="110"/>
      <c r="UBV14" s="110"/>
      <c r="UBW14" s="110"/>
      <c r="UBX14" s="110"/>
      <c r="UBY14" s="110"/>
      <c r="UBZ14" s="110"/>
      <c r="UCA14" s="110"/>
      <c r="UCB14" s="110"/>
      <c r="UCC14" s="110"/>
      <c r="UCD14" s="110"/>
      <c r="UCE14" s="110"/>
      <c r="UCF14" s="110"/>
      <c r="UCG14" s="110"/>
      <c r="UCH14" s="110"/>
      <c r="UCI14" s="110"/>
      <c r="UCJ14" s="110"/>
      <c r="UCK14" s="110"/>
      <c r="UCL14" s="110"/>
      <c r="UCM14" s="110"/>
      <c r="UCN14" s="110"/>
      <c r="UCO14" s="110"/>
      <c r="UCP14" s="110"/>
      <c r="UCQ14" s="110"/>
      <c r="UCR14" s="110"/>
      <c r="UCS14" s="110"/>
      <c r="UCT14" s="110"/>
      <c r="UCU14" s="110"/>
      <c r="UCV14" s="110"/>
      <c r="UCW14" s="110"/>
      <c r="UCX14" s="110"/>
      <c r="UCY14" s="110"/>
      <c r="UCZ14" s="110"/>
      <c r="UDA14" s="110"/>
      <c r="UDB14" s="110"/>
      <c r="UDC14" s="110"/>
      <c r="UDD14" s="110"/>
      <c r="UDE14" s="110"/>
      <c r="UDF14" s="110"/>
      <c r="UDG14" s="110"/>
      <c r="UDH14" s="110"/>
      <c r="UDI14" s="110"/>
      <c r="UDJ14" s="110"/>
      <c r="UDK14" s="110"/>
      <c r="UDL14" s="110"/>
      <c r="UDM14" s="110"/>
      <c r="UDN14" s="110"/>
      <c r="UDO14" s="110"/>
      <c r="UDP14" s="110"/>
      <c r="UDQ14" s="110"/>
      <c r="UDR14" s="110"/>
      <c r="UDS14" s="110"/>
      <c r="UDT14" s="110"/>
      <c r="UDU14" s="110"/>
      <c r="UDV14" s="110"/>
      <c r="UDW14" s="110"/>
      <c r="UDX14" s="110"/>
      <c r="UDY14" s="110"/>
      <c r="UDZ14" s="110"/>
      <c r="UEA14" s="110"/>
      <c r="UEB14" s="110"/>
      <c r="UEC14" s="110"/>
      <c r="UED14" s="110"/>
      <c r="UEE14" s="110"/>
      <c r="UEF14" s="110"/>
      <c r="UEG14" s="110"/>
      <c r="UEH14" s="110"/>
      <c r="UEI14" s="110"/>
      <c r="UEJ14" s="110"/>
      <c r="UEK14" s="110"/>
      <c r="UEL14" s="110"/>
      <c r="UEM14" s="110"/>
      <c r="UEN14" s="110"/>
      <c r="UEO14" s="110"/>
      <c r="UEP14" s="110"/>
      <c r="UEQ14" s="110"/>
      <c r="UER14" s="110"/>
      <c r="UES14" s="110"/>
      <c r="UET14" s="110"/>
      <c r="UEU14" s="110"/>
      <c r="UEV14" s="110"/>
      <c r="UEW14" s="110"/>
      <c r="UEX14" s="110"/>
      <c r="UEY14" s="110"/>
      <c r="UEZ14" s="110"/>
      <c r="UFA14" s="110"/>
      <c r="UFB14" s="110"/>
      <c r="UFC14" s="110"/>
      <c r="UFD14" s="110"/>
      <c r="UFE14" s="110"/>
      <c r="UFF14" s="110"/>
      <c r="UFG14" s="110"/>
      <c r="UFH14" s="110"/>
      <c r="UFI14" s="110"/>
      <c r="UFJ14" s="110"/>
      <c r="UFK14" s="110"/>
      <c r="UFL14" s="110"/>
      <c r="UFM14" s="110"/>
      <c r="UFN14" s="110"/>
      <c r="UFO14" s="110"/>
      <c r="UFP14" s="110"/>
      <c r="UFQ14" s="110"/>
      <c r="UFR14" s="110"/>
      <c r="UFS14" s="110"/>
      <c r="UFT14" s="110"/>
      <c r="UFU14" s="110"/>
      <c r="UFV14" s="110"/>
      <c r="UFW14" s="110"/>
      <c r="UFX14" s="110"/>
      <c r="UFY14" s="110"/>
      <c r="UFZ14" s="110"/>
      <c r="UGA14" s="110"/>
      <c r="UGB14" s="110"/>
      <c r="UGC14" s="110"/>
      <c r="UGD14" s="110"/>
      <c r="UGE14" s="110"/>
      <c r="UGF14" s="110"/>
      <c r="UGG14" s="110"/>
      <c r="UGH14" s="110"/>
      <c r="UGI14" s="110"/>
      <c r="UGJ14" s="110"/>
      <c r="UGK14" s="110"/>
      <c r="UGL14" s="110"/>
      <c r="UGM14" s="110"/>
      <c r="UGN14" s="110"/>
      <c r="UGO14" s="110"/>
      <c r="UGP14" s="110"/>
      <c r="UGQ14" s="110"/>
      <c r="UGR14" s="110"/>
      <c r="UGS14" s="110"/>
      <c r="UGT14" s="110"/>
      <c r="UGU14" s="110"/>
      <c r="UGV14" s="110"/>
      <c r="UGW14" s="110"/>
      <c r="UGX14" s="110"/>
      <c r="UGY14" s="110"/>
      <c r="UGZ14" s="110"/>
      <c r="UHA14" s="110"/>
      <c r="UHB14" s="110"/>
      <c r="UHC14" s="110"/>
      <c r="UHD14" s="110"/>
      <c r="UHE14" s="110"/>
      <c r="UHF14" s="110"/>
      <c r="UHG14" s="110"/>
      <c r="UHH14" s="110"/>
      <c r="UHI14" s="110"/>
      <c r="UHJ14" s="110"/>
      <c r="UHK14" s="110"/>
      <c r="UHL14" s="110"/>
      <c r="UHM14" s="110"/>
      <c r="UHN14" s="110"/>
      <c r="UHO14" s="110"/>
      <c r="UHP14" s="110"/>
      <c r="UHQ14" s="110"/>
      <c r="UHR14" s="110"/>
      <c r="UHS14" s="110"/>
      <c r="UHT14" s="110"/>
      <c r="UHU14" s="110"/>
      <c r="UHV14" s="110"/>
      <c r="UHW14" s="110"/>
      <c r="UHX14" s="110"/>
      <c r="UHY14" s="110"/>
      <c r="UHZ14" s="110"/>
      <c r="UIA14" s="110"/>
      <c r="UIB14" s="110"/>
      <c r="UIC14" s="110"/>
      <c r="UID14" s="110"/>
      <c r="UIE14" s="110"/>
      <c r="UIF14" s="110"/>
      <c r="UIG14" s="110"/>
      <c r="UIH14" s="110"/>
      <c r="UII14" s="110"/>
      <c r="UIJ14" s="110"/>
      <c r="UIK14" s="110"/>
      <c r="UIL14" s="110"/>
      <c r="UIM14" s="110"/>
      <c r="UIN14" s="110"/>
      <c r="UIO14" s="110"/>
      <c r="UIP14" s="110"/>
      <c r="UIQ14" s="110"/>
      <c r="UIR14" s="110"/>
      <c r="UIS14" s="110"/>
      <c r="UIT14" s="110"/>
      <c r="UIU14" s="110"/>
      <c r="UIV14" s="110"/>
      <c r="UIW14" s="110"/>
      <c r="UIX14" s="110"/>
      <c r="UIY14" s="110"/>
      <c r="UIZ14" s="110"/>
      <c r="UJA14" s="110"/>
      <c r="UJB14" s="110"/>
      <c r="UJC14" s="110"/>
      <c r="UJD14" s="110"/>
      <c r="UJE14" s="110"/>
      <c r="UJF14" s="110"/>
      <c r="UJG14" s="110"/>
      <c r="UJH14" s="110"/>
      <c r="UJI14" s="110"/>
      <c r="UJJ14" s="110"/>
      <c r="UJK14" s="110"/>
      <c r="UJL14" s="110"/>
      <c r="UJM14" s="110"/>
      <c r="UJN14" s="110"/>
      <c r="UJO14" s="110"/>
      <c r="UJP14" s="110"/>
      <c r="UJQ14" s="110"/>
      <c r="UJR14" s="110"/>
      <c r="UJS14" s="110"/>
      <c r="UJT14" s="110"/>
      <c r="UJU14" s="110"/>
      <c r="UJV14" s="110"/>
      <c r="UJW14" s="110"/>
      <c r="UJX14" s="110"/>
      <c r="UJY14" s="110"/>
      <c r="UJZ14" s="110"/>
      <c r="UKA14" s="110"/>
      <c r="UKB14" s="110"/>
      <c r="UKC14" s="110"/>
      <c r="UKD14" s="110"/>
      <c r="UKE14" s="110"/>
      <c r="UKF14" s="110"/>
      <c r="UKG14" s="110"/>
      <c r="UKH14" s="110"/>
      <c r="UKI14" s="110"/>
      <c r="UKJ14" s="110"/>
      <c r="UKK14" s="110"/>
      <c r="UKL14" s="110"/>
      <c r="UKM14" s="110"/>
      <c r="UKN14" s="110"/>
      <c r="UKO14" s="110"/>
      <c r="UKP14" s="110"/>
      <c r="UKQ14" s="110"/>
      <c r="UKR14" s="110"/>
      <c r="UKS14" s="110"/>
      <c r="UKT14" s="110"/>
      <c r="UKU14" s="110"/>
      <c r="UKV14" s="110"/>
      <c r="UKW14" s="110"/>
      <c r="UKX14" s="110"/>
      <c r="UKY14" s="110"/>
      <c r="UKZ14" s="110"/>
      <c r="ULA14" s="110"/>
      <c r="ULB14" s="110"/>
      <c r="ULC14" s="110"/>
      <c r="ULD14" s="110"/>
      <c r="ULE14" s="110"/>
      <c r="ULF14" s="110"/>
      <c r="ULG14" s="110"/>
      <c r="ULH14" s="110"/>
      <c r="ULI14" s="110"/>
      <c r="ULJ14" s="110"/>
      <c r="ULK14" s="110"/>
      <c r="ULL14" s="110"/>
      <c r="ULM14" s="110"/>
      <c r="ULN14" s="110"/>
      <c r="ULO14" s="110"/>
      <c r="ULP14" s="110"/>
      <c r="ULQ14" s="110"/>
      <c r="ULR14" s="110"/>
      <c r="ULS14" s="110"/>
      <c r="ULT14" s="110"/>
      <c r="ULU14" s="110"/>
      <c r="ULV14" s="110"/>
      <c r="ULW14" s="110"/>
      <c r="ULX14" s="110"/>
      <c r="ULY14" s="110"/>
      <c r="ULZ14" s="110"/>
      <c r="UMA14" s="110"/>
      <c r="UMB14" s="110"/>
      <c r="UMC14" s="110"/>
      <c r="UMD14" s="110"/>
      <c r="UME14" s="110"/>
      <c r="UMF14" s="110"/>
      <c r="UMG14" s="110"/>
      <c r="UMH14" s="110"/>
      <c r="UMI14" s="110"/>
      <c r="UMJ14" s="110"/>
      <c r="UMK14" s="110"/>
      <c r="UML14" s="110"/>
      <c r="UMM14" s="110"/>
      <c r="UMN14" s="110"/>
      <c r="UMO14" s="110"/>
      <c r="UMP14" s="110"/>
      <c r="UMQ14" s="110"/>
      <c r="UMR14" s="110"/>
      <c r="UMS14" s="110"/>
      <c r="UMT14" s="110"/>
      <c r="UMU14" s="110"/>
      <c r="UMV14" s="110"/>
      <c r="UMW14" s="110"/>
      <c r="UMX14" s="110"/>
      <c r="UMY14" s="110"/>
      <c r="UMZ14" s="110"/>
      <c r="UNA14" s="110"/>
      <c r="UNB14" s="110"/>
      <c r="UNC14" s="110"/>
      <c r="UND14" s="110"/>
      <c r="UNE14" s="110"/>
      <c r="UNF14" s="110"/>
      <c r="UNG14" s="110"/>
      <c r="UNH14" s="110"/>
      <c r="UNI14" s="110"/>
      <c r="UNJ14" s="110"/>
      <c r="UNK14" s="110"/>
      <c r="UNL14" s="110"/>
      <c r="UNM14" s="110"/>
      <c r="UNN14" s="110"/>
      <c r="UNO14" s="110"/>
      <c r="UNP14" s="110"/>
      <c r="UNQ14" s="110"/>
      <c r="UNR14" s="110"/>
      <c r="UNS14" s="110"/>
      <c r="UNT14" s="110"/>
      <c r="UNU14" s="110"/>
      <c r="UNV14" s="110"/>
      <c r="UNW14" s="110"/>
      <c r="UNX14" s="110"/>
      <c r="UNY14" s="110"/>
      <c r="UNZ14" s="110"/>
      <c r="UOA14" s="110"/>
      <c r="UOB14" s="110"/>
      <c r="UOC14" s="110"/>
      <c r="UOD14" s="110"/>
      <c r="UOE14" s="110"/>
      <c r="UOF14" s="110"/>
      <c r="UOG14" s="110"/>
      <c r="UOH14" s="110"/>
      <c r="UOI14" s="110"/>
      <c r="UOJ14" s="110"/>
      <c r="UOK14" s="110"/>
      <c r="UOL14" s="110"/>
      <c r="UOM14" s="110"/>
      <c r="UON14" s="110"/>
      <c r="UOO14" s="110"/>
      <c r="UOP14" s="110"/>
      <c r="UOQ14" s="110"/>
      <c r="UOR14" s="110"/>
      <c r="UOS14" s="110"/>
      <c r="UOT14" s="110"/>
      <c r="UOU14" s="110"/>
      <c r="UOV14" s="110"/>
      <c r="UOW14" s="110"/>
      <c r="UOX14" s="110"/>
      <c r="UOY14" s="110"/>
      <c r="UOZ14" s="110"/>
      <c r="UPA14" s="110"/>
      <c r="UPB14" s="110"/>
      <c r="UPC14" s="110"/>
      <c r="UPD14" s="110"/>
      <c r="UPE14" s="110"/>
      <c r="UPF14" s="110"/>
      <c r="UPG14" s="110"/>
      <c r="UPH14" s="110"/>
      <c r="UPI14" s="110"/>
      <c r="UPJ14" s="110"/>
      <c r="UPK14" s="110"/>
      <c r="UPL14" s="110"/>
      <c r="UPM14" s="110"/>
      <c r="UPN14" s="110"/>
      <c r="UPO14" s="110"/>
      <c r="UPP14" s="110"/>
      <c r="UPQ14" s="110"/>
      <c r="UPR14" s="110"/>
      <c r="UPS14" s="110"/>
      <c r="UPT14" s="110"/>
      <c r="UPU14" s="110"/>
      <c r="UPV14" s="110"/>
      <c r="UPW14" s="110"/>
      <c r="UPX14" s="110"/>
      <c r="UPY14" s="110"/>
      <c r="UPZ14" s="110"/>
      <c r="UQA14" s="110"/>
      <c r="UQB14" s="110"/>
      <c r="UQC14" s="110"/>
      <c r="UQD14" s="110"/>
      <c r="UQE14" s="110"/>
      <c r="UQF14" s="110"/>
      <c r="UQG14" s="110"/>
      <c r="UQH14" s="110"/>
      <c r="UQI14" s="110"/>
      <c r="UQJ14" s="110"/>
      <c r="UQK14" s="110"/>
      <c r="UQL14" s="110"/>
      <c r="UQM14" s="110"/>
      <c r="UQN14" s="110"/>
      <c r="UQO14" s="110"/>
      <c r="UQP14" s="110"/>
      <c r="UQQ14" s="110"/>
      <c r="UQR14" s="110"/>
      <c r="UQS14" s="110"/>
      <c r="UQT14" s="110"/>
      <c r="UQU14" s="110"/>
      <c r="UQV14" s="110"/>
      <c r="UQW14" s="110"/>
      <c r="UQX14" s="110"/>
      <c r="UQY14" s="110"/>
      <c r="UQZ14" s="110"/>
      <c r="URA14" s="110"/>
      <c r="URB14" s="110"/>
      <c r="URC14" s="110"/>
      <c r="URD14" s="110"/>
      <c r="URE14" s="110"/>
      <c r="URF14" s="110"/>
      <c r="URG14" s="110"/>
      <c r="URH14" s="110"/>
      <c r="URI14" s="110"/>
      <c r="URJ14" s="110"/>
      <c r="URK14" s="110"/>
      <c r="URL14" s="110"/>
      <c r="URM14" s="110"/>
      <c r="URN14" s="110"/>
      <c r="URO14" s="110"/>
      <c r="URP14" s="110"/>
      <c r="URQ14" s="110"/>
      <c r="URR14" s="110"/>
      <c r="URS14" s="110"/>
      <c r="URT14" s="110"/>
      <c r="URU14" s="110"/>
      <c r="URV14" s="110"/>
      <c r="URW14" s="110"/>
      <c r="URX14" s="110"/>
      <c r="URY14" s="110"/>
      <c r="URZ14" s="110"/>
      <c r="USA14" s="110"/>
      <c r="USB14" s="110"/>
      <c r="USC14" s="110"/>
      <c r="USD14" s="110"/>
      <c r="USE14" s="110"/>
      <c r="USF14" s="110"/>
      <c r="USG14" s="110"/>
      <c r="USH14" s="110"/>
      <c r="USI14" s="110"/>
      <c r="USJ14" s="110"/>
      <c r="USK14" s="110"/>
      <c r="USL14" s="110"/>
      <c r="USM14" s="110"/>
      <c r="USN14" s="110"/>
      <c r="USO14" s="110"/>
      <c r="USP14" s="110"/>
      <c r="USQ14" s="110"/>
      <c r="USR14" s="110"/>
      <c r="USS14" s="110"/>
      <c r="UST14" s="110"/>
      <c r="USU14" s="110"/>
      <c r="USV14" s="110"/>
      <c r="USW14" s="110"/>
      <c r="USX14" s="110"/>
      <c r="USY14" s="110"/>
      <c r="USZ14" s="110"/>
      <c r="UTA14" s="110"/>
      <c r="UTB14" s="110"/>
      <c r="UTC14" s="110"/>
      <c r="UTD14" s="110"/>
      <c r="UTE14" s="110"/>
      <c r="UTF14" s="110"/>
      <c r="UTG14" s="110"/>
      <c r="UTH14" s="110"/>
      <c r="UTI14" s="110"/>
      <c r="UTJ14" s="110"/>
      <c r="UTK14" s="110"/>
      <c r="UTL14" s="110"/>
      <c r="UTM14" s="110"/>
      <c r="UTN14" s="110"/>
      <c r="UTO14" s="110"/>
      <c r="UTP14" s="110"/>
      <c r="UTQ14" s="110"/>
      <c r="UTR14" s="110"/>
      <c r="UTS14" s="110"/>
      <c r="UTT14" s="110"/>
      <c r="UTU14" s="110"/>
      <c r="UTV14" s="110"/>
      <c r="UTW14" s="110"/>
      <c r="UTX14" s="110"/>
      <c r="UTY14" s="110"/>
      <c r="UTZ14" s="110"/>
      <c r="UUA14" s="110"/>
      <c r="UUB14" s="110"/>
      <c r="UUC14" s="110"/>
      <c r="UUD14" s="110"/>
      <c r="UUE14" s="110"/>
      <c r="UUF14" s="110"/>
      <c r="UUG14" s="110"/>
      <c r="UUH14" s="110"/>
      <c r="UUI14" s="110"/>
      <c r="UUJ14" s="110"/>
      <c r="UUK14" s="110"/>
      <c r="UUL14" s="110"/>
      <c r="UUM14" s="110"/>
      <c r="UUN14" s="110"/>
      <c r="UUO14" s="110"/>
      <c r="UUP14" s="110"/>
      <c r="UUQ14" s="110"/>
      <c r="UUR14" s="110"/>
      <c r="UUS14" s="110"/>
      <c r="UUT14" s="110"/>
      <c r="UUU14" s="110"/>
      <c r="UUV14" s="110"/>
      <c r="UUW14" s="110"/>
      <c r="UUX14" s="110"/>
      <c r="UUY14" s="110"/>
      <c r="UUZ14" s="110"/>
      <c r="UVA14" s="110"/>
      <c r="UVB14" s="110"/>
      <c r="UVC14" s="110"/>
      <c r="UVD14" s="110"/>
      <c r="UVE14" s="110"/>
      <c r="UVF14" s="110"/>
      <c r="UVG14" s="110"/>
      <c r="UVH14" s="110"/>
      <c r="UVI14" s="110"/>
      <c r="UVJ14" s="110"/>
      <c r="UVK14" s="110"/>
      <c r="UVL14" s="110"/>
      <c r="UVM14" s="110"/>
      <c r="UVN14" s="110"/>
      <c r="UVO14" s="110"/>
      <c r="UVP14" s="110"/>
      <c r="UVQ14" s="110"/>
      <c r="UVR14" s="110"/>
      <c r="UVS14" s="110"/>
      <c r="UVT14" s="110"/>
      <c r="UVU14" s="110"/>
      <c r="UVV14" s="110"/>
      <c r="UVW14" s="110"/>
      <c r="UVX14" s="110"/>
      <c r="UVY14" s="110"/>
      <c r="UVZ14" s="110"/>
      <c r="UWA14" s="110"/>
      <c r="UWB14" s="110"/>
      <c r="UWC14" s="110"/>
      <c r="UWD14" s="110"/>
      <c r="UWE14" s="110"/>
      <c r="UWF14" s="110"/>
      <c r="UWG14" s="110"/>
      <c r="UWH14" s="110"/>
      <c r="UWI14" s="110"/>
      <c r="UWJ14" s="110"/>
      <c r="UWK14" s="110"/>
      <c r="UWL14" s="110"/>
      <c r="UWM14" s="110"/>
      <c r="UWN14" s="110"/>
      <c r="UWO14" s="110"/>
      <c r="UWP14" s="110"/>
      <c r="UWQ14" s="110"/>
      <c r="UWR14" s="110"/>
      <c r="UWS14" s="110"/>
      <c r="UWT14" s="110"/>
      <c r="UWU14" s="110"/>
      <c r="UWV14" s="110"/>
      <c r="UWW14" s="110"/>
      <c r="UWX14" s="110"/>
      <c r="UWY14" s="110"/>
      <c r="UWZ14" s="110"/>
      <c r="UXA14" s="110"/>
      <c r="UXB14" s="110"/>
      <c r="UXC14" s="110"/>
      <c r="UXD14" s="110"/>
      <c r="UXE14" s="110"/>
      <c r="UXF14" s="110"/>
      <c r="UXG14" s="110"/>
      <c r="UXH14" s="110"/>
      <c r="UXI14" s="110"/>
      <c r="UXJ14" s="110"/>
      <c r="UXK14" s="110"/>
      <c r="UXL14" s="110"/>
      <c r="UXM14" s="110"/>
      <c r="UXN14" s="110"/>
      <c r="UXO14" s="110"/>
      <c r="UXP14" s="110"/>
      <c r="UXQ14" s="110"/>
      <c r="UXR14" s="110"/>
      <c r="UXS14" s="110"/>
      <c r="UXT14" s="110"/>
      <c r="UXU14" s="110"/>
      <c r="UXV14" s="110"/>
      <c r="UXW14" s="110"/>
      <c r="UXX14" s="110"/>
      <c r="UXY14" s="110"/>
      <c r="UXZ14" s="110"/>
      <c r="UYA14" s="110"/>
      <c r="UYB14" s="110"/>
      <c r="UYC14" s="110"/>
      <c r="UYD14" s="110"/>
      <c r="UYE14" s="110"/>
      <c r="UYF14" s="110"/>
      <c r="UYG14" s="110"/>
      <c r="UYH14" s="110"/>
      <c r="UYI14" s="110"/>
      <c r="UYJ14" s="110"/>
      <c r="UYK14" s="110"/>
      <c r="UYL14" s="110"/>
      <c r="UYM14" s="110"/>
      <c r="UYN14" s="110"/>
      <c r="UYO14" s="110"/>
      <c r="UYP14" s="110"/>
      <c r="UYQ14" s="110"/>
      <c r="UYR14" s="110"/>
      <c r="UYS14" s="110"/>
      <c r="UYT14" s="110"/>
      <c r="UYU14" s="110"/>
      <c r="UYV14" s="110"/>
      <c r="UYW14" s="110"/>
      <c r="UYX14" s="110"/>
      <c r="UYY14" s="110"/>
      <c r="UYZ14" s="110"/>
      <c r="UZA14" s="110"/>
      <c r="UZB14" s="110"/>
      <c r="UZC14" s="110"/>
      <c r="UZD14" s="110"/>
      <c r="UZE14" s="110"/>
      <c r="UZF14" s="110"/>
      <c r="UZG14" s="110"/>
      <c r="UZH14" s="110"/>
      <c r="UZI14" s="110"/>
      <c r="UZJ14" s="110"/>
      <c r="UZK14" s="110"/>
      <c r="UZL14" s="110"/>
      <c r="UZM14" s="110"/>
      <c r="UZN14" s="110"/>
      <c r="UZO14" s="110"/>
      <c r="UZP14" s="110"/>
      <c r="UZQ14" s="110"/>
      <c r="UZR14" s="110"/>
      <c r="UZS14" s="110"/>
      <c r="UZT14" s="110"/>
      <c r="UZU14" s="110"/>
      <c r="UZV14" s="110"/>
      <c r="UZW14" s="110"/>
      <c r="UZX14" s="110"/>
      <c r="UZY14" s="110"/>
      <c r="UZZ14" s="110"/>
      <c r="VAA14" s="110"/>
      <c r="VAB14" s="110"/>
      <c r="VAC14" s="110"/>
      <c r="VAD14" s="110"/>
      <c r="VAE14" s="110"/>
      <c r="VAF14" s="110"/>
      <c r="VAG14" s="110"/>
      <c r="VAH14" s="110"/>
      <c r="VAI14" s="110"/>
      <c r="VAJ14" s="110"/>
      <c r="VAK14" s="110"/>
      <c r="VAL14" s="110"/>
      <c r="VAM14" s="110"/>
      <c r="VAN14" s="110"/>
      <c r="VAO14" s="110"/>
      <c r="VAP14" s="110"/>
      <c r="VAQ14" s="110"/>
      <c r="VAR14" s="110"/>
      <c r="VAS14" s="110"/>
      <c r="VAT14" s="110"/>
      <c r="VAU14" s="110"/>
      <c r="VAV14" s="110"/>
      <c r="VAW14" s="110"/>
      <c r="VAX14" s="110"/>
      <c r="VAY14" s="110"/>
      <c r="VAZ14" s="110"/>
      <c r="VBA14" s="110"/>
      <c r="VBB14" s="110"/>
      <c r="VBC14" s="110"/>
      <c r="VBD14" s="110"/>
      <c r="VBE14" s="110"/>
      <c r="VBF14" s="110"/>
      <c r="VBG14" s="110"/>
      <c r="VBH14" s="110"/>
      <c r="VBI14" s="110"/>
      <c r="VBJ14" s="110"/>
      <c r="VBK14" s="110"/>
      <c r="VBL14" s="110"/>
      <c r="VBM14" s="110"/>
      <c r="VBN14" s="110"/>
      <c r="VBO14" s="110"/>
      <c r="VBP14" s="110"/>
      <c r="VBQ14" s="110"/>
      <c r="VBR14" s="110"/>
      <c r="VBS14" s="110"/>
      <c r="VBT14" s="110"/>
      <c r="VBU14" s="110"/>
      <c r="VBV14" s="110"/>
      <c r="VBW14" s="110"/>
      <c r="VBX14" s="110"/>
      <c r="VBY14" s="110"/>
      <c r="VBZ14" s="110"/>
      <c r="VCA14" s="110"/>
      <c r="VCB14" s="110"/>
      <c r="VCC14" s="110"/>
      <c r="VCD14" s="110"/>
      <c r="VCE14" s="110"/>
      <c r="VCF14" s="110"/>
      <c r="VCG14" s="110"/>
      <c r="VCH14" s="110"/>
      <c r="VCI14" s="110"/>
      <c r="VCJ14" s="110"/>
      <c r="VCK14" s="110"/>
      <c r="VCL14" s="110"/>
      <c r="VCM14" s="110"/>
      <c r="VCN14" s="110"/>
      <c r="VCO14" s="110"/>
      <c r="VCP14" s="110"/>
      <c r="VCQ14" s="110"/>
      <c r="VCR14" s="110"/>
      <c r="VCS14" s="110"/>
      <c r="VCT14" s="110"/>
      <c r="VCU14" s="110"/>
      <c r="VCV14" s="110"/>
      <c r="VCW14" s="110"/>
      <c r="VCX14" s="110"/>
      <c r="VCY14" s="110"/>
      <c r="VCZ14" s="110"/>
      <c r="VDA14" s="110"/>
      <c r="VDB14" s="110"/>
      <c r="VDC14" s="110"/>
      <c r="VDD14" s="110"/>
      <c r="VDE14" s="110"/>
      <c r="VDF14" s="110"/>
      <c r="VDG14" s="110"/>
      <c r="VDH14" s="110"/>
      <c r="VDI14" s="110"/>
      <c r="VDJ14" s="110"/>
      <c r="VDK14" s="110"/>
      <c r="VDL14" s="110"/>
      <c r="VDM14" s="110"/>
      <c r="VDN14" s="110"/>
      <c r="VDO14" s="110"/>
      <c r="VDP14" s="110"/>
      <c r="VDQ14" s="110"/>
      <c r="VDR14" s="110"/>
      <c r="VDS14" s="110"/>
      <c r="VDT14" s="110"/>
      <c r="VDU14" s="110"/>
      <c r="VDV14" s="110"/>
      <c r="VDW14" s="110"/>
      <c r="VDX14" s="110"/>
      <c r="VDY14" s="110"/>
      <c r="VDZ14" s="110"/>
      <c r="VEA14" s="110"/>
      <c r="VEB14" s="110"/>
      <c r="VEC14" s="110"/>
      <c r="VED14" s="110"/>
      <c r="VEE14" s="110"/>
      <c r="VEF14" s="110"/>
      <c r="VEG14" s="110"/>
      <c r="VEH14" s="110"/>
      <c r="VEI14" s="110"/>
      <c r="VEJ14" s="110"/>
      <c r="VEK14" s="110"/>
      <c r="VEL14" s="110"/>
      <c r="VEM14" s="110"/>
      <c r="VEN14" s="110"/>
      <c r="VEO14" s="110"/>
      <c r="VEP14" s="110"/>
      <c r="VEQ14" s="110"/>
      <c r="VER14" s="110"/>
      <c r="VES14" s="110"/>
      <c r="VET14" s="110"/>
      <c r="VEU14" s="110"/>
      <c r="VEV14" s="110"/>
      <c r="VEW14" s="110"/>
      <c r="VEX14" s="110"/>
      <c r="VEY14" s="110"/>
      <c r="VEZ14" s="110"/>
      <c r="VFA14" s="110"/>
      <c r="VFB14" s="110"/>
      <c r="VFC14" s="110"/>
      <c r="VFD14" s="110"/>
      <c r="VFE14" s="110"/>
      <c r="VFF14" s="110"/>
      <c r="VFG14" s="110"/>
      <c r="VFH14" s="110"/>
      <c r="VFI14" s="110"/>
      <c r="VFJ14" s="110"/>
      <c r="VFK14" s="110"/>
      <c r="VFL14" s="110"/>
      <c r="VFM14" s="110"/>
      <c r="VFN14" s="110"/>
      <c r="VFO14" s="110"/>
      <c r="VFP14" s="110"/>
      <c r="VFQ14" s="110"/>
      <c r="VFR14" s="110"/>
      <c r="VFS14" s="110"/>
      <c r="VFT14" s="110"/>
      <c r="VFU14" s="110"/>
      <c r="VFV14" s="110"/>
      <c r="VFW14" s="110"/>
      <c r="VFX14" s="110"/>
      <c r="VFY14" s="110"/>
      <c r="VFZ14" s="110"/>
      <c r="VGA14" s="110"/>
      <c r="VGB14" s="110"/>
      <c r="VGC14" s="110"/>
      <c r="VGD14" s="110"/>
      <c r="VGE14" s="110"/>
      <c r="VGF14" s="110"/>
      <c r="VGG14" s="110"/>
      <c r="VGH14" s="110"/>
      <c r="VGI14" s="110"/>
      <c r="VGJ14" s="110"/>
      <c r="VGK14" s="110"/>
      <c r="VGL14" s="110"/>
      <c r="VGM14" s="110"/>
      <c r="VGN14" s="110"/>
      <c r="VGO14" s="110"/>
      <c r="VGP14" s="110"/>
      <c r="VGQ14" s="110"/>
      <c r="VGR14" s="110"/>
      <c r="VGS14" s="110"/>
      <c r="VGT14" s="110"/>
      <c r="VGU14" s="110"/>
      <c r="VGV14" s="110"/>
      <c r="VGW14" s="110"/>
      <c r="VGX14" s="110"/>
      <c r="VGY14" s="110"/>
      <c r="VGZ14" s="110"/>
      <c r="VHA14" s="110"/>
      <c r="VHB14" s="110"/>
      <c r="VHC14" s="110"/>
      <c r="VHD14" s="110"/>
      <c r="VHE14" s="110"/>
      <c r="VHF14" s="110"/>
      <c r="VHG14" s="110"/>
      <c r="VHH14" s="110"/>
      <c r="VHI14" s="110"/>
      <c r="VHJ14" s="110"/>
      <c r="VHK14" s="110"/>
      <c r="VHL14" s="110"/>
      <c r="VHM14" s="110"/>
      <c r="VHN14" s="110"/>
      <c r="VHO14" s="110"/>
      <c r="VHP14" s="110"/>
      <c r="VHQ14" s="110"/>
      <c r="VHR14" s="110"/>
      <c r="VHS14" s="110"/>
      <c r="VHT14" s="110"/>
      <c r="VHU14" s="110"/>
      <c r="VHV14" s="110"/>
      <c r="VHW14" s="110"/>
      <c r="VHX14" s="110"/>
      <c r="VHY14" s="110"/>
      <c r="VHZ14" s="110"/>
      <c r="VIA14" s="110"/>
      <c r="VIB14" s="110"/>
      <c r="VIC14" s="110"/>
      <c r="VID14" s="110"/>
      <c r="VIE14" s="110"/>
      <c r="VIF14" s="110"/>
      <c r="VIG14" s="110"/>
      <c r="VIH14" s="110"/>
      <c r="VII14" s="110"/>
      <c r="VIJ14" s="110"/>
      <c r="VIK14" s="110"/>
      <c r="VIL14" s="110"/>
      <c r="VIM14" s="110"/>
      <c r="VIN14" s="110"/>
      <c r="VIO14" s="110"/>
      <c r="VIP14" s="110"/>
      <c r="VIQ14" s="110"/>
      <c r="VIR14" s="110"/>
      <c r="VIS14" s="110"/>
      <c r="VIT14" s="110"/>
      <c r="VIU14" s="110"/>
      <c r="VIV14" s="110"/>
      <c r="VIW14" s="110"/>
      <c r="VIX14" s="110"/>
      <c r="VIY14" s="110"/>
      <c r="VIZ14" s="110"/>
      <c r="VJA14" s="110"/>
      <c r="VJB14" s="110"/>
      <c r="VJC14" s="110"/>
      <c r="VJD14" s="110"/>
      <c r="VJE14" s="110"/>
      <c r="VJF14" s="110"/>
      <c r="VJG14" s="110"/>
      <c r="VJH14" s="110"/>
      <c r="VJI14" s="110"/>
      <c r="VJJ14" s="110"/>
      <c r="VJK14" s="110"/>
      <c r="VJL14" s="110"/>
      <c r="VJM14" s="110"/>
      <c r="VJN14" s="110"/>
      <c r="VJO14" s="110"/>
      <c r="VJP14" s="110"/>
      <c r="VJQ14" s="110"/>
      <c r="VJR14" s="110"/>
      <c r="VJS14" s="110"/>
      <c r="VJT14" s="110"/>
      <c r="VJU14" s="110"/>
      <c r="VJV14" s="110"/>
      <c r="VJW14" s="110"/>
      <c r="VJX14" s="110"/>
      <c r="VJY14" s="110"/>
      <c r="VJZ14" s="110"/>
      <c r="VKA14" s="110"/>
      <c r="VKB14" s="110"/>
      <c r="VKC14" s="110"/>
      <c r="VKD14" s="110"/>
      <c r="VKE14" s="110"/>
      <c r="VKF14" s="110"/>
      <c r="VKG14" s="110"/>
      <c r="VKH14" s="110"/>
      <c r="VKI14" s="110"/>
      <c r="VKJ14" s="110"/>
      <c r="VKK14" s="110"/>
      <c r="VKL14" s="110"/>
      <c r="VKM14" s="110"/>
      <c r="VKN14" s="110"/>
      <c r="VKO14" s="110"/>
      <c r="VKP14" s="110"/>
      <c r="VKQ14" s="110"/>
      <c r="VKR14" s="110"/>
      <c r="VKS14" s="110"/>
      <c r="VKT14" s="110"/>
      <c r="VKU14" s="110"/>
      <c r="VKV14" s="110"/>
      <c r="VKW14" s="110"/>
      <c r="VKX14" s="110"/>
      <c r="VKY14" s="110"/>
      <c r="VKZ14" s="110"/>
      <c r="VLA14" s="110"/>
      <c r="VLB14" s="110"/>
      <c r="VLC14" s="110"/>
      <c r="VLD14" s="110"/>
      <c r="VLE14" s="110"/>
      <c r="VLF14" s="110"/>
      <c r="VLG14" s="110"/>
      <c r="VLH14" s="110"/>
      <c r="VLI14" s="110"/>
      <c r="VLJ14" s="110"/>
      <c r="VLK14" s="110"/>
      <c r="VLL14" s="110"/>
      <c r="VLM14" s="110"/>
      <c r="VLN14" s="110"/>
      <c r="VLO14" s="110"/>
      <c r="VLP14" s="110"/>
      <c r="VLQ14" s="110"/>
      <c r="VLR14" s="110"/>
      <c r="VLS14" s="110"/>
      <c r="VLT14" s="110"/>
      <c r="VLU14" s="110"/>
      <c r="VLV14" s="110"/>
      <c r="VLW14" s="110"/>
      <c r="VLX14" s="110"/>
      <c r="VLY14" s="110"/>
      <c r="VLZ14" s="110"/>
      <c r="VMA14" s="110"/>
      <c r="VMB14" s="110"/>
      <c r="VMC14" s="110"/>
      <c r="VMD14" s="110"/>
      <c r="VME14" s="110"/>
      <c r="VMF14" s="110"/>
      <c r="VMG14" s="110"/>
      <c r="VMH14" s="110"/>
      <c r="VMI14" s="110"/>
      <c r="VMJ14" s="110"/>
      <c r="VMK14" s="110"/>
      <c r="VML14" s="110"/>
      <c r="VMM14" s="110"/>
      <c r="VMN14" s="110"/>
      <c r="VMO14" s="110"/>
      <c r="VMP14" s="110"/>
      <c r="VMQ14" s="110"/>
      <c r="VMR14" s="110"/>
      <c r="VMS14" s="110"/>
      <c r="VMT14" s="110"/>
      <c r="VMU14" s="110"/>
      <c r="VMV14" s="110"/>
      <c r="VMW14" s="110"/>
      <c r="VMX14" s="110"/>
      <c r="VMY14" s="110"/>
      <c r="VMZ14" s="110"/>
      <c r="VNA14" s="110"/>
      <c r="VNB14" s="110"/>
      <c r="VNC14" s="110"/>
      <c r="VND14" s="110"/>
      <c r="VNE14" s="110"/>
      <c r="VNF14" s="110"/>
      <c r="VNG14" s="110"/>
      <c r="VNH14" s="110"/>
      <c r="VNI14" s="110"/>
      <c r="VNJ14" s="110"/>
      <c r="VNK14" s="110"/>
      <c r="VNL14" s="110"/>
      <c r="VNM14" s="110"/>
      <c r="VNN14" s="110"/>
      <c r="VNO14" s="110"/>
      <c r="VNP14" s="110"/>
      <c r="VNQ14" s="110"/>
      <c r="VNR14" s="110"/>
      <c r="VNS14" s="110"/>
      <c r="VNT14" s="110"/>
      <c r="VNU14" s="110"/>
      <c r="VNV14" s="110"/>
      <c r="VNW14" s="110"/>
      <c r="VNX14" s="110"/>
      <c r="VNY14" s="110"/>
      <c r="VNZ14" s="110"/>
      <c r="VOA14" s="110"/>
      <c r="VOB14" s="110"/>
      <c r="VOC14" s="110"/>
      <c r="VOD14" s="110"/>
      <c r="VOE14" s="110"/>
      <c r="VOF14" s="110"/>
      <c r="VOG14" s="110"/>
      <c r="VOH14" s="110"/>
      <c r="VOI14" s="110"/>
      <c r="VOJ14" s="110"/>
      <c r="VOK14" s="110"/>
      <c r="VOL14" s="110"/>
      <c r="VOM14" s="110"/>
      <c r="VON14" s="110"/>
      <c r="VOO14" s="110"/>
      <c r="VOP14" s="110"/>
      <c r="VOQ14" s="110"/>
      <c r="VOR14" s="110"/>
      <c r="VOS14" s="110"/>
      <c r="VOT14" s="110"/>
      <c r="VOU14" s="110"/>
      <c r="VOV14" s="110"/>
      <c r="VOW14" s="110"/>
      <c r="VOX14" s="110"/>
      <c r="VOY14" s="110"/>
      <c r="VOZ14" s="110"/>
      <c r="VPA14" s="110"/>
      <c r="VPB14" s="110"/>
      <c r="VPC14" s="110"/>
      <c r="VPD14" s="110"/>
      <c r="VPE14" s="110"/>
      <c r="VPF14" s="110"/>
      <c r="VPG14" s="110"/>
      <c r="VPH14" s="110"/>
      <c r="VPI14" s="110"/>
      <c r="VPJ14" s="110"/>
      <c r="VPK14" s="110"/>
      <c r="VPL14" s="110"/>
      <c r="VPM14" s="110"/>
      <c r="VPN14" s="110"/>
      <c r="VPO14" s="110"/>
      <c r="VPP14" s="110"/>
      <c r="VPQ14" s="110"/>
      <c r="VPR14" s="110"/>
      <c r="VPS14" s="110"/>
      <c r="VPT14" s="110"/>
      <c r="VPU14" s="110"/>
      <c r="VPV14" s="110"/>
      <c r="VPW14" s="110"/>
      <c r="VPX14" s="110"/>
      <c r="VPY14" s="110"/>
      <c r="VPZ14" s="110"/>
      <c r="VQA14" s="110"/>
      <c r="VQB14" s="110"/>
      <c r="VQC14" s="110"/>
      <c r="VQD14" s="110"/>
      <c r="VQE14" s="110"/>
      <c r="VQF14" s="110"/>
      <c r="VQG14" s="110"/>
      <c r="VQH14" s="110"/>
      <c r="VQI14" s="110"/>
      <c r="VQJ14" s="110"/>
      <c r="VQK14" s="110"/>
      <c r="VQL14" s="110"/>
      <c r="VQM14" s="110"/>
      <c r="VQN14" s="110"/>
      <c r="VQO14" s="110"/>
      <c r="VQP14" s="110"/>
      <c r="VQQ14" s="110"/>
      <c r="VQR14" s="110"/>
      <c r="VQS14" s="110"/>
      <c r="VQT14" s="110"/>
      <c r="VQU14" s="110"/>
      <c r="VQV14" s="110"/>
      <c r="VQW14" s="110"/>
      <c r="VQX14" s="110"/>
      <c r="VQY14" s="110"/>
      <c r="VQZ14" s="110"/>
      <c r="VRA14" s="110"/>
      <c r="VRB14" s="110"/>
      <c r="VRC14" s="110"/>
      <c r="VRD14" s="110"/>
      <c r="VRE14" s="110"/>
      <c r="VRF14" s="110"/>
      <c r="VRG14" s="110"/>
      <c r="VRH14" s="110"/>
      <c r="VRI14" s="110"/>
      <c r="VRJ14" s="110"/>
      <c r="VRK14" s="110"/>
      <c r="VRL14" s="110"/>
      <c r="VRM14" s="110"/>
      <c r="VRN14" s="110"/>
      <c r="VRO14" s="110"/>
      <c r="VRP14" s="110"/>
      <c r="VRQ14" s="110"/>
      <c r="VRR14" s="110"/>
      <c r="VRS14" s="110"/>
      <c r="VRT14" s="110"/>
      <c r="VRU14" s="110"/>
      <c r="VRV14" s="110"/>
      <c r="VRW14" s="110"/>
      <c r="VRX14" s="110"/>
      <c r="VRY14" s="110"/>
      <c r="VRZ14" s="110"/>
      <c r="VSA14" s="110"/>
      <c r="VSB14" s="110"/>
      <c r="VSC14" s="110"/>
      <c r="VSD14" s="110"/>
      <c r="VSE14" s="110"/>
      <c r="VSF14" s="110"/>
      <c r="VSG14" s="110"/>
      <c r="VSH14" s="110"/>
      <c r="VSI14" s="110"/>
      <c r="VSJ14" s="110"/>
      <c r="VSK14" s="110"/>
      <c r="VSL14" s="110"/>
      <c r="VSM14" s="110"/>
      <c r="VSN14" s="110"/>
      <c r="VSO14" s="110"/>
      <c r="VSP14" s="110"/>
      <c r="VSQ14" s="110"/>
      <c r="VSR14" s="110"/>
      <c r="VSS14" s="110"/>
      <c r="VST14" s="110"/>
      <c r="VSU14" s="110"/>
      <c r="VSV14" s="110"/>
      <c r="VSW14" s="110"/>
      <c r="VSX14" s="110"/>
      <c r="VSY14" s="110"/>
      <c r="VSZ14" s="110"/>
      <c r="VTA14" s="110"/>
      <c r="VTB14" s="110"/>
      <c r="VTC14" s="110"/>
      <c r="VTD14" s="110"/>
      <c r="VTE14" s="110"/>
      <c r="VTF14" s="110"/>
      <c r="VTG14" s="110"/>
      <c r="VTH14" s="110"/>
      <c r="VTI14" s="110"/>
      <c r="VTJ14" s="110"/>
      <c r="VTK14" s="110"/>
      <c r="VTL14" s="110"/>
      <c r="VTM14" s="110"/>
      <c r="VTN14" s="110"/>
      <c r="VTO14" s="110"/>
      <c r="VTP14" s="110"/>
      <c r="VTQ14" s="110"/>
      <c r="VTR14" s="110"/>
      <c r="VTS14" s="110"/>
      <c r="VTT14" s="110"/>
      <c r="VTU14" s="110"/>
      <c r="VTV14" s="110"/>
      <c r="VTW14" s="110"/>
      <c r="VTX14" s="110"/>
      <c r="VTY14" s="110"/>
      <c r="VTZ14" s="110"/>
      <c r="VUA14" s="110"/>
      <c r="VUB14" s="110"/>
      <c r="VUC14" s="110"/>
      <c r="VUD14" s="110"/>
      <c r="VUE14" s="110"/>
      <c r="VUF14" s="110"/>
      <c r="VUG14" s="110"/>
      <c r="VUH14" s="110"/>
      <c r="VUI14" s="110"/>
      <c r="VUJ14" s="110"/>
      <c r="VUK14" s="110"/>
      <c r="VUL14" s="110"/>
      <c r="VUM14" s="110"/>
      <c r="VUN14" s="110"/>
      <c r="VUO14" s="110"/>
      <c r="VUP14" s="110"/>
      <c r="VUQ14" s="110"/>
      <c r="VUR14" s="110"/>
      <c r="VUS14" s="110"/>
      <c r="VUT14" s="110"/>
      <c r="VUU14" s="110"/>
      <c r="VUV14" s="110"/>
      <c r="VUW14" s="110"/>
      <c r="VUX14" s="110"/>
      <c r="VUY14" s="110"/>
      <c r="VUZ14" s="110"/>
      <c r="VVA14" s="110"/>
      <c r="VVB14" s="110"/>
      <c r="VVC14" s="110"/>
      <c r="VVD14" s="110"/>
      <c r="VVE14" s="110"/>
      <c r="VVF14" s="110"/>
      <c r="VVG14" s="110"/>
      <c r="VVH14" s="110"/>
      <c r="VVI14" s="110"/>
      <c r="VVJ14" s="110"/>
      <c r="VVK14" s="110"/>
      <c r="VVL14" s="110"/>
      <c r="VVM14" s="110"/>
      <c r="VVN14" s="110"/>
      <c r="VVO14" s="110"/>
      <c r="VVP14" s="110"/>
      <c r="VVQ14" s="110"/>
      <c r="VVR14" s="110"/>
      <c r="VVS14" s="110"/>
      <c r="VVT14" s="110"/>
      <c r="VVU14" s="110"/>
      <c r="VVV14" s="110"/>
      <c r="VVW14" s="110"/>
      <c r="VVX14" s="110"/>
      <c r="VVY14" s="110"/>
      <c r="VVZ14" s="110"/>
      <c r="VWA14" s="110"/>
      <c r="VWB14" s="110"/>
      <c r="VWC14" s="110"/>
      <c r="VWD14" s="110"/>
      <c r="VWE14" s="110"/>
      <c r="VWF14" s="110"/>
      <c r="VWG14" s="110"/>
      <c r="VWH14" s="110"/>
      <c r="VWI14" s="110"/>
      <c r="VWJ14" s="110"/>
      <c r="VWK14" s="110"/>
      <c r="VWL14" s="110"/>
      <c r="VWM14" s="110"/>
      <c r="VWN14" s="110"/>
      <c r="VWO14" s="110"/>
      <c r="VWP14" s="110"/>
      <c r="VWQ14" s="110"/>
      <c r="VWR14" s="110"/>
      <c r="VWS14" s="110"/>
      <c r="VWT14" s="110"/>
      <c r="VWU14" s="110"/>
      <c r="VWV14" s="110"/>
      <c r="VWW14" s="110"/>
      <c r="VWX14" s="110"/>
      <c r="VWY14" s="110"/>
      <c r="VWZ14" s="110"/>
      <c r="VXA14" s="110"/>
      <c r="VXB14" s="110"/>
      <c r="VXC14" s="110"/>
      <c r="VXD14" s="110"/>
      <c r="VXE14" s="110"/>
      <c r="VXF14" s="110"/>
      <c r="VXG14" s="110"/>
      <c r="VXH14" s="110"/>
      <c r="VXI14" s="110"/>
      <c r="VXJ14" s="110"/>
      <c r="VXK14" s="110"/>
      <c r="VXL14" s="110"/>
      <c r="VXM14" s="110"/>
      <c r="VXN14" s="110"/>
      <c r="VXO14" s="110"/>
      <c r="VXP14" s="110"/>
      <c r="VXQ14" s="110"/>
      <c r="VXR14" s="110"/>
      <c r="VXS14" s="110"/>
      <c r="VXT14" s="110"/>
      <c r="VXU14" s="110"/>
      <c r="VXV14" s="110"/>
      <c r="VXW14" s="110"/>
      <c r="VXX14" s="110"/>
      <c r="VXY14" s="110"/>
      <c r="VXZ14" s="110"/>
      <c r="VYA14" s="110"/>
      <c r="VYB14" s="110"/>
      <c r="VYC14" s="110"/>
      <c r="VYD14" s="110"/>
      <c r="VYE14" s="110"/>
      <c r="VYF14" s="110"/>
      <c r="VYG14" s="110"/>
      <c r="VYH14" s="110"/>
      <c r="VYI14" s="110"/>
      <c r="VYJ14" s="110"/>
      <c r="VYK14" s="110"/>
      <c r="VYL14" s="110"/>
      <c r="VYM14" s="110"/>
      <c r="VYN14" s="110"/>
      <c r="VYO14" s="110"/>
      <c r="VYP14" s="110"/>
      <c r="VYQ14" s="110"/>
      <c r="VYR14" s="110"/>
      <c r="VYS14" s="110"/>
      <c r="VYT14" s="110"/>
      <c r="VYU14" s="110"/>
      <c r="VYV14" s="110"/>
      <c r="VYW14" s="110"/>
      <c r="VYX14" s="110"/>
      <c r="VYY14" s="110"/>
      <c r="VYZ14" s="110"/>
      <c r="VZA14" s="110"/>
      <c r="VZB14" s="110"/>
      <c r="VZC14" s="110"/>
      <c r="VZD14" s="110"/>
      <c r="VZE14" s="110"/>
      <c r="VZF14" s="110"/>
      <c r="VZG14" s="110"/>
      <c r="VZH14" s="110"/>
      <c r="VZI14" s="110"/>
      <c r="VZJ14" s="110"/>
      <c r="VZK14" s="110"/>
      <c r="VZL14" s="110"/>
      <c r="VZM14" s="110"/>
      <c r="VZN14" s="110"/>
      <c r="VZO14" s="110"/>
      <c r="VZP14" s="110"/>
      <c r="VZQ14" s="110"/>
      <c r="VZR14" s="110"/>
      <c r="VZS14" s="110"/>
      <c r="VZT14" s="110"/>
      <c r="VZU14" s="110"/>
      <c r="VZV14" s="110"/>
      <c r="VZW14" s="110"/>
      <c r="VZX14" s="110"/>
      <c r="VZY14" s="110"/>
      <c r="VZZ14" s="110"/>
      <c r="WAA14" s="110"/>
      <c r="WAB14" s="110"/>
      <c r="WAC14" s="110"/>
      <c r="WAD14" s="110"/>
      <c r="WAE14" s="110"/>
      <c r="WAF14" s="110"/>
      <c r="WAG14" s="110"/>
      <c r="WAH14" s="110"/>
      <c r="WAI14" s="110"/>
      <c r="WAJ14" s="110"/>
      <c r="WAK14" s="110"/>
      <c r="WAL14" s="110"/>
      <c r="WAM14" s="110"/>
      <c r="WAN14" s="110"/>
      <c r="WAO14" s="110"/>
      <c r="WAP14" s="110"/>
      <c r="WAQ14" s="110"/>
      <c r="WAR14" s="110"/>
      <c r="WAS14" s="110"/>
      <c r="WAT14" s="110"/>
      <c r="WAU14" s="110"/>
      <c r="WAV14" s="110"/>
      <c r="WAW14" s="110"/>
      <c r="WAX14" s="110"/>
      <c r="WAY14" s="110"/>
      <c r="WAZ14" s="110"/>
      <c r="WBA14" s="110"/>
      <c r="WBB14" s="110"/>
      <c r="WBC14" s="110"/>
      <c r="WBD14" s="110"/>
      <c r="WBE14" s="110"/>
      <c r="WBF14" s="110"/>
      <c r="WBG14" s="110"/>
      <c r="WBH14" s="110"/>
      <c r="WBI14" s="110"/>
      <c r="WBJ14" s="110"/>
      <c r="WBK14" s="110"/>
      <c r="WBL14" s="110"/>
      <c r="WBM14" s="110"/>
      <c r="WBN14" s="110"/>
      <c r="WBO14" s="110"/>
      <c r="WBP14" s="110"/>
      <c r="WBQ14" s="110"/>
      <c r="WBR14" s="110"/>
      <c r="WBS14" s="110"/>
      <c r="WBT14" s="110"/>
      <c r="WBU14" s="110"/>
      <c r="WBV14" s="110"/>
      <c r="WBW14" s="110"/>
      <c r="WBX14" s="110"/>
      <c r="WBY14" s="110"/>
      <c r="WBZ14" s="110"/>
      <c r="WCA14" s="110"/>
      <c r="WCB14" s="110"/>
      <c r="WCC14" s="110"/>
      <c r="WCD14" s="110"/>
      <c r="WCE14" s="110"/>
      <c r="WCF14" s="110"/>
      <c r="WCG14" s="110"/>
      <c r="WCH14" s="110"/>
      <c r="WCI14" s="110"/>
      <c r="WCJ14" s="110"/>
      <c r="WCK14" s="110"/>
      <c r="WCL14" s="110"/>
      <c r="WCM14" s="110"/>
      <c r="WCN14" s="110"/>
      <c r="WCO14" s="110"/>
      <c r="WCP14" s="110"/>
      <c r="WCQ14" s="110"/>
      <c r="WCR14" s="110"/>
      <c r="WCS14" s="110"/>
      <c r="WCT14" s="110"/>
      <c r="WCU14" s="110"/>
      <c r="WCV14" s="110"/>
      <c r="WCW14" s="110"/>
      <c r="WCX14" s="110"/>
      <c r="WCY14" s="110"/>
      <c r="WCZ14" s="110"/>
      <c r="WDA14" s="110"/>
      <c r="WDB14" s="110"/>
      <c r="WDC14" s="110"/>
      <c r="WDD14" s="110"/>
      <c r="WDE14" s="110"/>
      <c r="WDF14" s="110"/>
      <c r="WDG14" s="110"/>
      <c r="WDH14" s="110"/>
      <c r="WDI14" s="110"/>
      <c r="WDJ14" s="110"/>
      <c r="WDK14" s="110"/>
      <c r="WDL14" s="110"/>
      <c r="WDM14" s="110"/>
      <c r="WDN14" s="110"/>
      <c r="WDO14" s="110"/>
      <c r="WDP14" s="110"/>
      <c r="WDQ14" s="110"/>
      <c r="WDR14" s="110"/>
      <c r="WDS14" s="110"/>
      <c r="WDT14" s="110"/>
      <c r="WDU14" s="110"/>
      <c r="WDV14" s="110"/>
      <c r="WDW14" s="110"/>
      <c r="WDX14" s="110"/>
      <c r="WDY14" s="110"/>
      <c r="WDZ14" s="110"/>
      <c r="WEA14" s="110"/>
      <c r="WEB14" s="110"/>
      <c r="WEC14" s="110"/>
      <c r="WED14" s="110"/>
      <c r="WEE14" s="110"/>
      <c r="WEF14" s="110"/>
      <c r="WEG14" s="110"/>
      <c r="WEH14" s="110"/>
      <c r="WEI14" s="110"/>
      <c r="WEJ14" s="110"/>
      <c r="WEK14" s="110"/>
      <c r="WEL14" s="110"/>
      <c r="WEM14" s="110"/>
      <c r="WEN14" s="110"/>
      <c r="WEO14" s="110"/>
      <c r="WEP14" s="110"/>
      <c r="WEQ14" s="110"/>
      <c r="WER14" s="110"/>
      <c r="WES14" s="110"/>
      <c r="WET14" s="110"/>
      <c r="WEU14" s="110"/>
      <c r="WEV14" s="110"/>
      <c r="WEW14" s="110"/>
      <c r="WEX14" s="110"/>
      <c r="WEY14" s="110"/>
      <c r="WEZ14" s="110"/>
      <c r="WFA14" s="110"/>
      <c r="WFB14" s="110"/>
      <c r="WFC14" s="110"/>
      <c r="WFD14" s="110"/>
      <c r="WFE14" s="110"/>
      <c r="WFF14" s="110"/>
      <c r="WFG14" s="110"/>
      <c r="WFH14" s="110"/>
      <c r="WFI14" s="110"/>
      <c r="WFJ14" s="110"/>
      <c r="WFK14" s="110"/>
      <c r="WFL14" s="110"/>
      <c r="WFM14" s="110"/>
      <c r="WFN14" s="110"/>
      <c r="WFO14" s="110"/>
      <c r="WFP14" s="110"/>
      <c r="WFQ14" s="110"/>
      <c r="WFR14" s="110"/>
      <c r="WFS14" s="110"/>
      <c r="WFT14" s="110"/>
      <c r="WFU14" s="110"/>
      <c r="WFV14" s="110"/>
      <c r="WFW14" s="110"/>
      <c r="WFX14" s="110"/>
      <c r="WFY14" s="110"/>
      <c r="WFZ14" s="110"/>
      <c r="WGA14" s="110"/>
      <c r="WGB14" s="110"/>
      <c r="WGC14" s="110"/>
      <c r="WGD14" s="110"/>
      <c r="WGE14" s="110"/>
      <c r="WGF14" s="110"/>
      <c r="WGG14" s="110"/>
      <c r="WGH14" s="110"/>
      <c r="WGI14" s="110"/>
      <c r="WGJ14" s="110"/>
      <c r="WGK14" s="110"/>
      <c r="WGL14" s="110"/>
      <c r="WGM14" s="110"/>
      <c r="WGN14" s="110"/>
      <c r="WGO14" s="110"/>
      <c r="WGP14" s="110"/>
      <c r="WGQ14" s="110"/>
      <c r="WGR14" s="110"/>
      <c r="WGS14" s="110"/>
      <c r="WGT14" s="110"/>
      <c r="WGU14" s="110"/>
      <c r="WGV14" s="110"/>
      <c r="WGW14" s="110"/>
      <c r="WGX14" s="110"/>
      <c r="WGY14" s="110"/>
      <c r="WGZ14" s="110"/>
      <c r="WHA14" s="110"/>
      <c r="WHB14" s="110"/>
      <c r="WHC14" s="110"/>
      <c r="WHD14" s="110"/>
      <c r="WHE14" s="110"/>
      <c r="WHF14" s="110"/>
      <c r="WHG14" s="110"/>
      <c r="WHH14" s="110"/>
      <c r="WHI14" s="110"/>
      <c r="WHJ14" s="110"/>
      <c r="WHK14" s="110"/>
      <c r="WHL14" s="110"/>
      <c r="WHM14" s="110"/>
      <c r="WHN14" s="110"/>
      <c r="WHO14" s="110"/>
      <c r="WHP14" s="110"/>
      <c r="WHQ14" s="110"/>
      <c r="WHR14" s="110"/>
      <c r="WHS14" s="110"/>
      <c r="WHT14" s="110"/>
      <c r="WHU14" s="110"/>
      <c r="WHV14" s="110"/>
      <c r="WHW14" s="110"/>
      <c r="WHX14" s="110"/>
      <c r="WHY14" s="110"/>
      <c r="WHZ14" s="110"/>
      <c r="WIA14" s="110"/>
      <c r="WIB14" s="110"/>
      <c r="WIC14" s="110"/>
      <c r="WID14" s="110"/>
      <c r="WIE14" s="110"/>
      <c r="WIF14" s="110"/>
      <c r="WIG14" s="110"/>
      <c r="WIH14" s="110"/>
      <c r="WII14" s="110"/>
      <c r="WIJ14" s="110"/>
      <c r="WIK14" s="110"/>
      <c r="WIL14" s="110"/>
      <c r="WIM14" s="110"/>
      <c r="WIN14" s="110"/>
      <c r="WIO14" s="110"/>
      <c r="WIP14" s="110"/>
      <c r="WIQ14" s="110"/>
      <c r="WIR14" s="110"/>
      <c r="WIS14" s="110"/>
      <c r="WIT14" s="110"/>
      <c r="WIU14" s="110"/>
      <c r="WIV14" s="110"/>
      <c r="WIW14" s="110"/>
      <c r="WIX14" s="110"/>
      <c r="WIY14" s="110"/>
      <c r="WIZ14" s="110"/>
      <c r="WJA14" s="110"/>
      <c r="WJB14" s="110"/>
      <c r="WJC14" s="110"/>
      <c r="WJD14" s="110"/>
      <c r="WJE14" s="110"/>
      <c r="WJF14" s="110"/>
      <c r="WJG14" s="110"/>
      <c r="WJH14" s="110"/>
      <c r="WJI14" s="110"/>
      <c r="WJJ14" s="110"/>
      <c r="WJK14" s="110"/>
      <c r="WJL14" s="110"/>
      <c r="WJM14" s="110"/>
      <c r="WJN14" s="110"/>
      <c r="WJO14" s="110"/>
      <c r="WJP14" s="110"/>
      <c r="WJQ14" s="110"/>
      <c r="WJR14" s="110"/>
      <c r="WJS14" s="110"/>
      <c r="WJT14" s="110"/>
      <c r="WJU14" s="110"/>
      <c r="WJV14" s="110"/>
      <c r="WJW14" s="110"/>
      <c r="WJX14" s="110"/>
      <c r="WJY14" s="110"/>
      <c r="WJZ14" s="110"/>
      <c r="WKA14" s="110"/>
      <c r="WKB14" s="110"/>
      <c r="WKC14" s="110"/>
      <c r="WKD14" s="110"/>
      <c r="WKE14" s="110"/>
      <c r="WKF14" s="110"/>
      <c r="WKG14" s="110"/>
      <c r="WKH14" s="110"/>
      <c r="WKI14" s="110"/>
      <c r="WKJ14" s="110"/>
      <c r="WKK14" s="110"/>
      <c r="WKL14" s="110"/>
      <c r="WKM14" s="110"/>
      <c r="WKN14" s="110"/>
      <c r="WKO14" s="110"/>
      <c r="WKP14" s="110"/>
      <c r="WKQ14" s="110"/>
      <c r="WKR14" s="110"/>
      <c r="WKS14" s="110"/>
      <c r="WKT14" s="110"/>
      <c r="WKU14" s="110"/>
      <c r="WKV14" s="110"/>
      <c r="WKW14" s="110"/>
      <c r="WKX14" s="110"/>
      <c r="WKY14" s="110"/>
      <c r="WKZ14" s="110"/>
      <c r="WLA14" s="110"/>
      <c r="WLB14" s="110"/>
      <c r="WLC14" s="110"/>
      <c r="WLD14" s="110"/>
      <c r="WLE14" s="110"/>
      <c r="WLF14" s="110"/>
      <c r="WLG14" s="110"/>
      <c r="WLH14" s="110"/>
      <c r="WLI14" s="110"/>
      <c r="WLJ14" s="110"/>
      <c r="WLK14" s="110"/>
      <c r="WLL14" s="110"/>
      <c r="WLM14" s="110"/>
      <c r="WLN14" s="110"/>
      <c r="WLO14" s="110"/>
      <c r="WLP14" s="110"/>
      <c r="WLQ14" s="110"/>
      <c r="WLR14" s="110"/>
      <c r="WLS14" s="110"/>
      <c r="WLT14" s="110"/>
      <c r="WLU14" s="110"/>
      <c r="WLV14" s="110"/>
      <c r="WLW14" s="110"/>
      <c r="WLX14" s="110"/>
      <c r="WLY14" s="110"/>
      <c r="WLZ14" s="110"/>
      <c r="WMA14" s="110"/>
      <c r="WMB14" s="110"/>
      <c r="WMC14" s="110"/>
      <c r="WMD14" s="110"/>
      <c r="WME14" s="110"/>
      <c r="WMF14" s="110"/>
      <c r="WMG14" s="110"/>
      <c r="WMH14" s="110"/>
      <c r="WMI14" s="110"/>
      <c r="WMJ14" s="110"/>
      <c r="WMK14" s="110"/>
      <c r="WML14" s="110"/>
      <c r="WMM14" s="110"/>
      <c r="WMN14" s="110"/>
      <c r="WMO14" s="110"/>
      <c r="WMP14" s="110"/>
      <c r="WMQ14" s="110"/>
      <c r="WMR14" s="110"/>
      <c r="WMS14" s="110"/>
      <c r="WMT14" s="110"/>
      <c r="WMU14" s="110"/>
      <c r="WMV14" s="110"/>
      <c r="WMW14" s="110"/>
      <c r="WMX14" s="110"/>
      <c r="WMY14" s="110"/>
      <c r="WMZ14" s="110"/>
      <c r="WNA14" s="110"/>
      <c r="WNB14" s="110"/>
      <c r="WNC14" s="110"/>
      <c r="WND14" s="110"/>
      <c r="WNE14" s="110"/>
      <c r="WNF14" s="110"/>
      <c r="WNG14" s="110"/>
      <c r="WNH14" s="110"/>
      <c r="WNI14" s="110"/>
      <c r="WNJ14" s="110"/>
      <c r="WNK14" s="110"/>
      <c r="WNL14" s="110"/>
      <c r="WNM14" s="110"/>
      <c r="WNN14" s="110"/>
      <c r="WNO14" s="110"/>
      <c r="WNP14" s="110"/>
      <c r="WNQ14" s="110"/>
      <c r="WNR14" s="110"/>
      <c r="WNS14" s="110"/>
      <c r="WNT14" s="110"/>
      <c r="WNU14" s="110"/>
      <c r="WNV14" s="110"/>
      <c r="WNW14" s="110"/>
      <c r="WNX14" s="110"/>
      <c r="WNY14" s="110"/>
      <c r="WNZ14" s="110"/>
      <c r="WOA14" s="110"/>
      <c r="WOB14" s="110"/>
      <c r="WOC14" s="110"/>
      <c r="WOD14" s="110"/>
      <c r="WOE14" s="110"/>
      <c r="WOF14" s="110"/>
      <c r="WOG14" s="110"/>
      <c r="WOH14" s="110"/>
      <c r="WOI14" s="110"/>
      <c r="WOJ14" s="110"/>
      <c r="WOK14" s="110"/>
      <c r="WOL14" s="110"/>
      <c r="WOM14" s="110"/>
      <c r="WON14" s="110"/>
      <c r="WOO14" s="110"/>
      <c r="WOP14" s="110"/>
      <c r="WOQ14" s="110"/>
      <c r="WOR14" s="110"/>
      <c r="WOS14" s="110"/>
      <c r="WOT14" s="110"/>
      <c r="WOU14" s="110"/>
      <c r="WOV14" s="110"/>
      <c r="WOW14" s="110"/>
      <c r="WOX14" s="110"/>
      <c r="WOY14" s="110"/>
      <c r="WOZ14" s="110"/>
      <c r="WPA14" s="110"/>
      <c r="WPB14" s="110"/>
      <c r="WPC14" s="110"/>
      <c r="WPD14" s="110"/>
      <c r="WPE14" s="110"/>
      <c r="WPF14" s="110"/>
      <c r="WPG14" s="110"/>
      <c r="WPH14" s="110"/>
      <c r="WPI14" s="110"/>
      <c r="WPJ14" s="110"/>
      <c r="WPK14" s="110"/>
      <c r="WPL14" s="110"/>
      <c r="WPM14" s="110"/>
      <c r="WPN14" s="110"/>
      <c r="WPO14" s="110"/>
      <c r="WPP14" s="110"/>
      <c r="WPQ14" s="110"/>
      <c r="WPR14" s="110"/>
      <c r="WPS14" s="110"/>
      <c r="WPT14" s="110"/>
      <c r="WPU14" s="110"/>
      <c r="WPV14" s="110"/>
      <c r="WPW14" s="110"/>
      <c r="WPX14" s="110"/>
      <c r="WPY14" s="110"/>
      <c r="WPZ14" s="110"/>
      <c r="WQA14" s="110"/>
      <c r="WQB14" s="110"/>
      <c r="WQC14" s="110"/>
      <c r="WQD14" s="110"/>
      <c r="WQE14" s="110"/>
      <c r="WQF14" s="110"/>
      <c r="WQG14" s="110"/>
      <c r="WQH14" s="110"/>
      <c r="WQI14" s="110"/>
      <c r="WQJ14" s="110"/>
      <c r="WQK14" s="110"/>
      <c r="WQL14" s="110"/>
      <c r="WQM14" s="110"/>
      <c r="WQN14" s="110"/>
      <c r="WQO14" s="110"/>
      <c r="WQP14" s="110"/>
      <c r="WQQ14" s="110"/>
      <c r="WQR14" s="110"/>
      <c r="WQS14" s="110"/>
      <c r="WQT14" s="110"/>
      <c r="WQU14" s="110"/>
      <c r="WQV14" s="110"/>
      <c r="WQW14" s="110"/>
      <c r="WQX14" s="110"/>
      <c r="WQY14" s="110"/>
      <c r="WQZ14" s="110"/>
      <c r="WRA14" s="110"/>
      <c r="WRB14" s="110"/>
      <c r="WRC14" s="110"/>
      <c r="WRD14" s="110"/>
      <c r="WRE14" s="110"/>
      <c r="WRF14" s="110"/>
      <c r="WRG14" s="110"/>
      <c r="WRH14" s="110"/>
      <c r="WRI14" s="110"/>
      <c r="WRJ14" s="110"/>
      <c r="WRK14" s="110"/>
      <c r="WRL14" s="110"/>
      <c r="WRM14" s="110"/>
      <c r="WRN14" s="110"/>
      <c r="WRO14" s="110"/>
      <c r="WRP14" s="110"/>
      <c r="WRQ14" s="110"/>
      <c r="WRR14" s="110"/>
      <c r="WRS14" s="110"/>
      <c r="WRT14" s="110"/>
      <c r="WRU14" s="110"/>
      <c r="WRV14" s="110"/>
      <c r="WRW14" s="110"/>
      <c r="WRX14" s="110"/>
      <c r="WRY14" s="110"/>
      <c r="WRZ14" s="110"/>
      <c r="WSA14" s="110"/>
      <c r="WSB14" s="110"/>
      <c r="WSC14" s="110"/>
      <c r="WSD14" s="110"/>
      <c r="WSE14" s="110"/>
      <c r="WSF14" s="110"/>
      <c r="WSG14" s="110"/>
      <c r="WSH14" s="110"/>
      <c r="WSI14" s="110"/>
      <c r="WSJ14" s="110"/>
      <c r="WSK14" s="110"/>
      <c r="WSL14" s="110"/>
      <c r="WSM14" s="110"/>
      <c r="WSN14" s="110"/>
      <c r="WSO14" s="110"/>
      <c r="WSP14" s="110"/>
      <c r="WSQ14" s="110"/>
      <c r="WSR14" s="110"/>
      <c r="WSS14" s="110"/>
      <c r="WST14" s="110"/>
      <c r="WSU14" s="110"/>
      <c r="WSV14" s="110"/>
      <c r="WSW14" s="110"/>
      <c r="WSX14" s="110"/>
      <c r="WSY14" s="110"/>
      <c r="WSZ14" s="110"/>
      <c r="WTA14" s="110"/>
      <c r="WTB14" s="110"/>
      <c r="WTC14" s="110"/>
      <c r="WTD14" s="110"/>
      <c r="WTE14" s="110"/>
      <c r="WTF14" s="110"/>
      <c r="WTG14" s="110"/>
      <c r="WTH14" s="110"/>
      <c r="WTI14" s="110"/>
      <c r="WTJ14" s="110"/>
      <c r="WTK14" s="110"/>
      <c r="WTL14" s="110"/>
      <c r="WTM14" s="110"/>
      <c r="WTN14" s="110"/>
      <c r="WTO14" s="110"/>
      <c r="WTP14" s="110"/>
      <c r="WTQ14" s="110"/>
      <c r="WTR14" s="110"/>
      <c r="WTS14" s="110"/>
      <c r="WTT14" s="110"/>
      <c r="WTU14" s="110"/>
      <c r="WTV14" s="110"/>
      <c r="WTW14" s="110"/>
      <c r="WTX14" s="110"/>
      <c r="WTY14" s="110"/>
      <c r="WTZ14" s="110"/>
      <c r="WUA14" s="110"/>
      <c r="WUB14" s="110"/>
      <c r="WUC14" s="110"/>
      <c r="WUD14" s="110"/>
      <c r="WUE14" s="110"/>
      <c r="WUF14" s="110"/>
      <c r="WUG14" s="110"/>
      <c r="WUH14" s="110"/>
      <c r="WUI14" s="110"/>
      <c r="WUJ14" s="110"/>
      <c r="WUK14" s="110"/>
      <c r="WUL14" s="110"/>
      <c r="WUM14" s="110"/>
      <c r="WUN14" s="110"/>
      <c r="WUO14" s="110"/>
      <c r="WUP14" s="110"/>
      <c r="WUQ14" s="110"/>
      <c r="WUR14" s="110"/>
      <c r="WUS14" s="110"/>
      <c r="WUT14" s="110"/>
      <c r="WUU14" s="110"/>
      <c r="WUV14" s="110"/>
      <c r="WUW14" s="110"/>
      <c r="WUX14" s="110"/>
      <c r="WUY14" s="110"/>
      <c r="WUZ14" s="110"/>
      <c r="WVA14" s="110"/>
      <c r="WVB14" s="110"/>
      <c r="WVC14" s="110"/>
      <c r="WVD14" s="110"/>
      <c r="WVE14" s="110"/>
      <c r="WVF14" s="110"/>
      <c r="WVG14" s="110"/>
      <c r="WVH14" s="110"/>
      <c r="WVI14" s="110"/>
      <c r="WVJ14" s="110"/>
      <c r="WVK14" s="110"/>
      <c r="WVL14" s="110"/>
      <c r="WVM14" s="110"/>
      <c r="WVN14" s="110"/>
      <c r="WVO14" s="110"/>
      <c r="WVP14" s="110"/>
      <c r="WVQ14" s="110"/>
      <c r="WVR14" s="110"/>
      <c r="WVS14" s="110"/>
      <c r="WVT14" s="110"/>
    </row>
    <row r="15" spans="1:16140" s="10" customFormat="1" ht="39.950000000000003" customHeight="1" x14ac:dyDescent="0.2">
      <c r="A15" s="112">
        <v>6</v>
      </c>
      <c r="B15" s="85" t="s">
        <v>118</v>
      </c>
      <c r="C15" s="204" t="s">
        <v>117</v>
      </c>
      <c r="D15" s="98" t="s">
        <v>112</v>
      </c>
      <c r="E15" s="205" t="s">
        <v>150</v>
      </c>
      <c r="F15" s="150">
        <v>4</v>
      </c>
      <c r="G15" s="151">
        <v>7</v>
      </c>
      <c r="H15" s="108">
        <f t="shared" si="0"/>
        <v>11</v>
      </c>
      <c r="I15" s="130"/>
      <c r="J15" s="16"/>
      <c r="K15" s="38"/>
      <c r="L15" s="39">
        <f>H15-J15+K15</f>
        <v>11</v>
      </c>
      <c r="M15" s="37">
        <f>L15*100/H15</f>
        <v>100</v>
      </c>
      <c r="N15" s="17"/>
    </row>
    <row r="16" spans="1:16140" s="17" customFormat="1" ht="45.75" customHeight="1" x14ac:dyDescent="0.2">
      <c r="A16" s="112">
        <v>7</v>
      </c>
      <c r="B16" s="204" t="s">
        <v>119</v>
      </c>
      <c r="C16" s="85" t="s">
        <v>120</v>
      </c>
      <c r="D16" s="98" t="s">
        <v>112</v>
      </c>
      <c r="E16" s="205" t="s">
        <v>150</v>
      </c>
      <c r="F16" s="150">
        <v>8</v>
      </c>
      <c r="G16" s="151">
        <v>3</v>
      </c>
      <c r="H16" s="108">
        <f t="shared" si="0"/>
        <v>11</v>
      </c>
      <c r="I16" s="130"/>
      <c r="J16" s="16"/>
      <c r="K16" s="38"/>
      <c r="L16" s="39">
        <f>H16-J16+K16</f>
        <v>11</v>
      </c>
      <c r="M16" s="37">
        <f>L16*100/H16</f>
        <v>100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</row>
    <row r="17" spans="1:16140" s="17" customFormat="1" ht="39.950000000000003" customHeight="1" x14ac:dyDescent="0.2">
      <c r="A17" s="112">
        <v>8</v>
      </c>
      <c r="B17" s="85" t="s">
        <v>116</v>
      </c>
      <c r="C17" s="204" t="s">
        <v>115</v>
      </c>
      <c r="D17" s="98" t="s">
        <v>112</v>
      </c>
      <c r="E17" s="205" t="s">
        <v>149</v>
      </c>
      <c r="F17" s="150">
        <v>13</v>
      </c>
      <c r="G17" s="151">
        <v>5</v>
      </c>
      <c r="H17" s="108">
        <f t="shared" si="0"/>
        <v>18</v>
      </c>
      <c r="I17" s="130"/>
      <c r="J17" s="16"/>
      <c r="K17" s="38"/>
      <c r="L17" s="39">
        <f>H17-J17+K17</f>
        <v>18</v>
      </c>
      <c r="M17" s="37">
        <f>L17*100/H17</f>
        <v>100</v>
      </c>
    </row>
    <row r="18" spans="1:16140" s="10" customFormat="1" ht="39.950000000000003" customHeight="1" x14ac:dyDescent="0.25">
      <c r="A18" s="112">
        <v>9</v>
      </c>
      <c r="B18" s="205" t="s">
        <v>105</v>
      </c>
      <c r="C18" s="205" t="s">
        <v>143</v>
      </c>
      <c r="D18" s="98" t="s">
        <v>53</v>
      </c>
      <c r="E18" s="204" t="s">
        <v>136</v>
      </c>
      <c r="F18" s="248">
        <v>9</v>
      </c>
      <c r="G18" s="249">
        <v>15</v>
      </c>
      <c r="H18" s="109">
        <f t="shared" si="0"/>
        <v>24</v>
      </c>
      <c r="I18" s="129"/>
      <c r="J18" s="104"/>
      <c r="K18" s="105"/>
      <c r="L18" s="106"/>
      <c r="M18" s="10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</row>
    <row r="19" spans="1:16140" ht="45.75" customHeight="1" x14ac:dyDescent="0.25">
      <c r="A19" s="112">
        <v>10</v>
      </c>
      <c r="B19" s="207" t="s">
        <v>107</v>
      </c>
      <c r="C19" s="84" t="s">
        <v>108</v>
      </c>
      <c r="D19" s="98" t="s">
        <v>57</v>
      </c>
      <c r="E19" s="206" t="s">
        <v>142</v>
      </c>
      <c r="F19" s="150">
        <v>10</v>
      </c>
      <c r="G19" s="151">
        <v>14</v>
      </c>
      <c r="H19" s="108">
        <f t="shared" si="0"/>
        <v>24</v>
      </c>
      <c r="I19" s="250"/>
      <c r="J19" s="251"/>
      <c r="K19" s="252"/>
      <c r="L19" s="253">
        <f>H19-J19+K19</f>
        <v>24</v>
      </c>
      <c r="M19" s="251">
        <f>L19*100/H19</f>
        <v>100</v>
      </c>
      <c r="N19" s="111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</row>
    <row r="20" spans="1:16140" ht="45.75" customHeight="1" x14ac:dyDescent="0.25">
      <c r="A20" s="112">
        <v>11</v>
      </c>
      <c r="B20" s="85" t="s">
        <v>68</v>
      </c>
      <c r="C20" s="84" t="s">
        <v>69</v>
      </c>
      <c r="D20" s="98" t="s">
        <v>56</v>
      </c>
      <c r="E20" s="206" t="s">
        <v>146</v>
      </c>
      <c r="F20" s="148">
        <v>14</v>
      </c>
      <c r="G20" s="149">
        <v>10</v>
      </c>
      <c r="H20" s="108">
        <f t="shared" si="0"/>
        <v>24</v>
      </c>
      <c r="I20" s="146"/>
      <c r="J20" s="147"/>
      <c r="K20" s="147"/>
      <c r="L20" s="2"/>
      <c r="M20" s="147"/>
    </row>
    <row r="21" spans="1:16140" ht="45.75" customHeight="1" x14ac:dyDescent="0.25">
      <c r="A21" s="112">
        <v>12</v>
      </c>
      <c r="B21" s="85" t="s">
        <v>131</v>
      </c>
      <c r="C21" s="205" t="s">
        <v>130</v>
      </c>
      <c r="D21" s="98" t="s">
        <v>14</v>
      </c>
      <c r="E21" s="205" t="s">
        <v>139</v>
      </c>
      <c r="F21" s="148">
        <v>16</v>
      </c>
      <c r="G21" s="149">
        <v>9</v>
      </c>
      <c r="H21" s="108">
        <f t="shared" si="0"/>
        <v>25</v>
      </c>
      <c r="I21" s="146"/>
      <c r="J21" s="147"/>
      <c r="K21" s="147"/>
      <c r="L21" s="2"/>
      <c r="M21" s="147"/>
    </row>
    <row r="22" spans="1:16140" ht="40.5" customHeight="1" x14ac:dyDescent="0.25">
      <c r="A22" s="112">
        <v>13</v>
      </c>
      <c r="B22" s="85" t="s">
        <v>103</v>
      </c>
      <c r="C22" s="205" t="s">
        <v>104</v>
      </c>
      <c r="D22" s="98" t="s">
        <v>64</v>
      </c>
      <c r="E22" s="205" t="s">
        <v>147</v>
      </c>
      <c r="F22" s="150">
        <v>11</v>
      </c>
      <c r="G22" s="151">
        <v>16</v>
      </c>
      <c r="H22" s="108">
        <f t="shared" si="0"/>
        <v>27</v>
      </c>
      <c r="I22" s="103"/>
      <c r="J22" s="25"/>
      <c r="K22" s="26"/>
      <c r="L22" s="27">
        <f>H22-J22+K22</f>
        <v>27</v>
      </c>
      <c r="M22" s="25">
        <f>L22*100/H22</f>
        <v>100</v>
      </c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</row>
    <row r="23" spans="1:16140" ht="40.5" customHeight="1" x14ac:dyDescent="0.25">
      <c r="A23" s="112">
        <v>14</v>
      </c>
      <c r="B23" s="85" t="s">
        <v>74</v>
      </c>
      <c r="C23" s="84" t="s">
        <v>75</v>
      </c>
      <c r="D23" s="98" t="s">
        <v>64</v>
      </c>
      <c r="E23" s="205" t="s">
        <v>148</v>
      </c>
      <c r="F23" s="150">
        <v>7</v>
      </c>
      <c r="G23" s="151">
        <v>22</v>
      </c>
      <c r="H23" s="108">
        <f t="shared" si="0"/>
        <v>29</v>
      </c>
      <c r="I23" s="103"/>
      <c r="J23" s="25"/>
      <c r="K23" s="26"/>
      <c r="L23" s="27">
        <f>H23-J23+K23</f>
        <v>29</v>
      </c>
      <c r="M23" s="25">
        <f>L23*100/H23</f>
        <v>100</v>
      </c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</row>
    <row r="24" spans="1:16140" ht="40.5" customHeight="1" x14ac:dyDescent="0.25">
      <c r="A24" s="112">
        <v>15</v>
      </c>
      <c r="B24" s="85" t="s">
        <v>70</v>
      </c>
      <c r="C24" s="84" t="s">
        <v>71</v>
      </c>
      <c r="D24" s="98" t="s">
        <v>56</v>
      </c>
      <c r="E24" s="206" t="s">
        <v>145</v>
      </c>
      <c r="F24" s="148">
        <v>19</v>
      </c>
      <c r="G24" s="149">
        <v>12</v>
      </c>
      <c r="H24" s="108">
        <f t="shared" si="0"/>
        <v>31</v>
      </c>
      <c r="I24" s="146"/>
      <c r="J24" s="147"/>
      <c r="K24" s="147"/>
      <c r="L24" s="2"/>
      <c r="M24" s="147"/>
    </row>
    <row r="25" spans="1:16140" s="110" customFormat="1" ht="40.5" customHeight="1" x14ac:dyDescent="0.25">
      <c r="A25" s="112">
        <v>16</v>
      </c>
      <c r="B25" s="204" t="s">
        <v>111</v>
      </c>
      <c r="C25" s="85" t="s">
        <v>144</v>
      </c>
      <c r="D25" s="98" t="s">
        <v>63</v>
      </c>
      <c r="E25" s="205" t="s">
        <v>133</v>
      </c>
      <c r="F25" s="150">
        <v>12</v>
      </c>
      <c r="G25" s="151">
        <v>20</v>
      </c>
      <c r="H25" s="108">
        <f t="shared" si="0"/>
        <v>32</v>
      </c>
      <c r="I25" s="131"/>
      <c r="J25" s="113"/>
      <c r="K25" s="114"/>
      <c r="L25" s="115">
        <f>H25-J25+K25</f>
        <v>32</v>
      </c>
      <c r="M25" s="116">
        <f>L25*100/H25</f>
        <v>100</v>
      </c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  <c r="IR25" s="111"/>
      <c r="IS25" s="111"/>
      <c r="IT25" s="111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11"/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11"/>
      <c r="JR25" s="111"/>
      <c r="JS25" s="111"/>
      <c r="JT25" s="111"/>
      <c r="JU25" s="111"/>
      <c r="JV25" s="111"/>
      <c r="JW25" s="111"/>
      <c r="JX25" s="111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  <c r="MI25" s="111"/>
      <c r="MJ25" s="111"/>
      <c r="MK25" s="111"/>
      <c r="ML25" s="111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11"/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11"/>
      <c r="NJ25" s="111"/>
      <c r="NK25" s="111"/>
      <c r="NL25" s="111"/>
      <c r="NM25" s="111"/>
      <c r="NN25" s="111"/>
      <c r="NO25" s="111"/>
      <c r="NP25" s="111"/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11"/>
      <c r="OD25" s="111"/>
      <c r="OE25" s="111"/>
      <c r="OF25" s="111"/>
      <c r="OG25" s="111"/>
      <c r="OH25" s="111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11"/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11"/>
      <c r="PF25" s="111"/>
      <c r="PG25" s="111"/>
      <c r="PH25" s="111"/>
      <c r="PI25" s="111"/>
      <c r="PJ25" s="111"/>
      <c r="PK25" s="111"/>
      <c r="PL25" s="111"/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11"/>
      <c r="PZ25" s="111"/>
      <c r="QA25" s="111"/>
      <c r="QB25" s="111"/>
      <c r="QC25" s="111"/>
      <c r="QD25" s="111"/>
      <c r="QE25" s="111"/>
      <c r="QF25" s="111"/>
      <c r="QG25" s="111"/>
      <c r="QH25" s="111"/>
      <c r="QI25" s="111"/>
      <c r="QJ25" s="111"/>
      <c r="QK25" s="111"/>
      <c r="QL25" s="111"/>
      <c r="QM25" s="111"/>
      <c r="QN25" s="111"/>
      <c r="QO25" s="111"/>
      <c r="QP25" s="111"/>
      <c r="QQ25" s="111"/>
      <c r="QR25" s="111"/>
      <c r="QS25" s="111"/>
      <c r="QT25" s="111"/>
      <c r="QU25" s="111"/>
      <c r="QV25" s="111"/>
      <c r="QW25" s="111"/>
      <c r="QX25" s="111"/>
      <c r="QY25" s="111"/>
      <c r="QZ25" s="111"/>
      <c r="RA25" s="111"/>
      <c r="RB25" s="111"/>
      <c r="RC25" s="111"/>
      <c r="RD25" s="111"/>
      <c r="RE25" s="111"/>
      <c r="RF25" s="111"/>
      <c r="RG25" s="111"/>
      <c r="RH25" s="111"/>
      <c r="RI25" s="111"/>
      <c r="RJ25" s="111"/>
      <c r="RK25" s="111"/>
      <c r="RL25" s="111"/>
      <c r="RM25" s="111"/>
      <c r="RN25" s="111"/>
      <c r="RO25" s="111"/>
      <c r="RP25" s="111"/>
      <c r="RQ25" s="111"/>
      <c r="RR25" s="111"/>
      <c r="RS25" s="111"/>
      <c r="RT25" s="111"/>
      <c r="RU25" s="111"/>
      <c r="RV25" s="111"/>
      <c r="RW25" s="111"/>
      <c r="RX25" s="111"/>
      <c r="RY25" s="111"/>
      <c r="RZ25" s="111"/>
      <c r="SA25" s="111"/>
      <c r="SB25" s="111"/>
      <c r="SC25" s="111"/>
      <c r="SD25" s="111"/>
      <c r="SE25" s="111"/>
      <c r="SF25" s="111"/>
      <c r="SG25" s="111"/>
      <c r="SH25" s="111"/>
      <c r="SI25" s="111"/>
      <c r="SJ25" s="111"/>
      <c r="SK25" s="111"/>
      <c r="SL25" s="111"/>
      <c r="SM25" s="111"/>
      <c r="SN25" s="111"/>
      <c r="SO25" s="111"/>
      <c r="SP25" s="111"/>
      <c r="SQ25" s="111"/>
      <c r="SR25" s="111"/>
      <c r="SS25" s="111"/>
      <c r="ST25" s="111"/>
      <c r="SU25" s="111"/>
      <c r="SV25" s="111"/>
      <c r="SW25" s="111"/>
      <c r="SX25" s="111"/>
      <c r="SY25" s="111"/>
      <c r="SZ25" s="111"/>
      <c r="TA25" s="111"/>
      <c r="TB25" s="111"/>
      <c r="TC25" s="111"/>
      <c r="TD25" s="111"/>
      <c r="TE25" s="111"/>
      <c r="TF25" s="111"/>
      <c r="TG25" s="111"/>
      <c r="TH25" s="111"/>
      <c r="TI25" s="111"/>
      <c r="TJ25" s="111"/>
      <c r="TK25" s="111"/>
      <c r="TL25" s="111"/>
      <c r="TM25" s="111"/>
      <c r="TN25" s="111"/>
      <c r="TO25" s="111"/>
      <c r="TP25" s="111"/>
      <c r="TQ25" s="111"/>
      <c r="TR25" s="111"/>
      <c r="TS25" s="111"/>
      <c r="TT25" s="111"/>
      <c r="TU25" s="111"/>
      <c r="TV25" s="111"/>
      <c r="TW25" s="111"/>
      <c r="TX25" s="111"/>
      <c r="TY25" s="111"/>
      <c r="TZ25" s="111"/>
      <c r="UA25" s="111"/>
      <c r="UB25" s="111"/>
      <c r="UC25" s="111"/>
      <c r="UD25" s="111"/>
      <c r="UE25" s="111"/>
      <c r="UF25" s="111"/>
      <c r="UG25" s="111"/>
      <c r="UH25" s="111"/>
      <c r="UI25" s="111"/>
      <c r="UJ25" s="111"/>
      <c r="UK25" s="111"/>
      <c r="UL25" s="111"/>
      <c r="UM25" s="111"/>
      <c r="UN25" s="111"/>
      <c r="UO25" s="111"/>
      <c r="UP25" s="111"/>
      <c r="UQ25" s="111"/>
      <c r="UR25" s="111"/>
      <c r="US25" s="111"/>
      <c r="UT25" s="111"/>
      <c r="UU25" s="111"/>
      <c r="UV25" s="111"/>
      <c r="UW25" s="111"/>
      <c r="UX25" s="111"/>
      <c r="UY25" s="111"/>
      <c r="UZ25" s="111"/>
      <c r="VA25" s="111"/>
      <c r="VB25" s="111"/>
      <c r="VC25" s="111"/>
      <c r="VD25" s="111"/>
      <c r="VE25" s="111"/>
      <c r="VF25" s="111"/>
      <c r="VG25" s="111"/>
      <c r="VH25" s="111"/>
      <c r="VI25" s="111"/>
      <c r="VJ25" s="111"/>
      <c r="VK25" s="111"/>
      <c r="VL25" s="111"/>
      <c r="VM25" s="111"/>
      <c r="VN25" s="111"/>
      <c r="VO25" s="111"/>
      <c r="VP25" s="111"/>
      <c r="VQ25" s="111"/>
      <c r="VR25" s="111"/>
      <c r="VS25" s="111"/>
      <c r="VT25" s="111"/>
      <c r="VU25" s="111"/>
      <c r="VV25" s="111"/>
      <c r="VW25" s="111"/>
      <c r="VX25" s="111"/>
      <c r="VY25" s="111"/>
      <c r="VZ25" s="111"/>
      <c r="WA25" s="111"/>
      <c r="WB25" s="111"/>
      <c r="WC25" s="111"/>
      <c r="WD25" s="111"/>
      <c r="WE25" s="111"/>
      <c r="WF25" s="111"/>
      <c r="WG25" s="111"/>
      <c r="WH25" s="111"/>
      <c r="WI25" s="111"/>
      <c r="WJ25" s="111"/>
      <c r="WK25" s="111"/>
      <c r="WL25" s="111"/>
      <c r="WM25" s="111"/>
      <c r="WN25" s="111"/>
      <c r="WO25" s="111"/>
      <c r="WP25" s="111"/>
      <c r="WQ25" s="111"/>
      <c r="WR25" s="111"/>
      <c r="WS25" s="111"/>
      <c r="WT25" s="111"/>
      <c r="WU25" s="111"/>
      <c r="WV25" s="111"/>
      <c r="WW25" s="111"/>
      <c r="WX25" s="111"/>
      <c r="WY25" s="111"/>
      <c r="WZ25" s="111"/>
      <c r="XA25" s="111"/>
      <c r="XB25" s="111"/>
      <c r="XC25" s="111"/>
      <c r="XD25" s="111"/>
      <c r="XE25" s="111"/>
      <c r="XF25" s="111"/>
      <c r="XG25" s="111"/>
      <c r="XH25" s="111"/>
      <c r="XI25" s="111"/>
      <c r="XJ25" s="111"/>
      <c r="XK25" s="111"/>
      <c r="XL25" s="111"/>
      <c r="XM25" s="111"/>
      <c r="XN25" s="111"/>
      <c r="XO25" s="111"/>
      <c r="XP25" s="111"/>
      <c r="XQ25" s="111"/>
      <c r="XR25" s="111"/>
      <c r="XS25" s="111"/>
      <c r="XT25" s="111"/>
      <c r="XU25" s="111"/>
      <c r="XV25" s="111"/>
      <c r="XW25" s="111"/>
      <c r="XX25" s="111"/>
      <c r="XY25" s="111"/>
      <c r="XZ25" s="111"/>
      <c r="YA25" s="111"/>
      <c r="YB25" s="111"/>
      <c r="YC25" s="111"/>
      <c r="YD25" s="111"/>
      <c r="YE25" s="111"/>
      <c r="YF25" s="111"/>
      <c r="YG25" s="111"/>
      <c r="YH25" s="111"/>
      <c r="YI25" s="111"/>
      <c r="YJ25" s="111"/>
      <c r="YK25" s="111"/>
      <c r="YL25" s="111"/>
      <c r="YM25" s="111"/>
      <c r="YN25" s="111"/>
      <c r="YO25" s="111"/>
      <c r="YP25" s="111"/>
      <c r="YQ25" s="111"/>
      <c r="YR25" s="111"/>
      <c r="YS25" s="111"/>
      <c r="YT25" s="111"/>
      <c r="YU25" s="111"/>
      <c r="YV25" s="111"/>
      <c r="YW25" s="111"/>
      <c r="YX25" s="111"/>
      <c r="YY25" s="111"/>
      <c r="YZ25" s="111"/>
      <c r="ZA25" s="111"/>
      <c r="ZB25" s="111"/>
      <c r="ZC25" s="111"/>
      <c r="ZD25" s="111"/>
      <c r="ZE25" s="111"/>
      <c r="ZF25" s="111"/>
      <c r="ZG25" s="111"/>
      <c r="ZH25" s="111"/>
      <c r="ZI25" s="111"/>
      <c r="ZJ25" s="111"/>
      <c r="ZK25" s="111"/>
      <c r="ZL25" s="111"/>
      <c r="ZM25" s="111"/>
      <c r="ZN25" s="111"/>
      <c r="ZO25" s="111"/>
      <c r="ZP25" s="111"/>
      <c r="ZQ25" s="111"/>
      <c r="ZR25" s="111"/>
      <c r="ZS25" s="111"/>
      <c r="ZT25" s="111"/>
      <c r="ZU25" s="111"/>
      <c r="ZV25" s="111"/>
      <c r="ZW25" s="111"/>
      <c r="ZX25" s="111"/>
      <c r="ZY25" s="111"/>
      <c r="ZZ25" s="111"/>
      <c r="AAA25" s="111"/>
      <c r="AAB25" s="111"/>
      <c r="AAC25" s="111"/>
      <c r="AAD25" s="111"/>
      <c r="AAE25" s="111"/>
      <c r="AAF25" s="111"/>
      <c r="AAG25" s="111"/>
      <c r="AAH25" s="111"/>
      <c r="AAI25" s="111"/>
      <c r="AAJ25" s="111"/>
      <c r="AAK25" s="111"/>
      <c r="AAL25" s="111"/>
      <c r="AAM25" s="111"/>
      <c r="AAN25" s="111"/>
      <c r="AAO25" s="111"/>
      <c r="AAP25" s="111"/>
      <c r="AAQ25" s="111"/>
      <c r="AAR25" s="111"/>
      <c r="AAS25" s="111"/>
      <c r="AAT25" s="111"/>
      <c r="AAU25" s="111"/>
      <c r="AAV25" s="111"/>
      <c r="AAW25" s="111"/>
      <c r="AAX25" s="111"/>
      <c r="AAY25" s="111"/>
      <c r="AAZ25" s="111"/>
      <c r="ABA25" s="111"/>
      <c r="ABB25" s="111"/>
      <c r="ABC25" s="111"/>
      <c r="ABD25" s="111"/>
      <c r="ABE25" s="111"/>
      <c r="ABF25" s="111"/>
      <c r="ABG25" s="111"/>
      <c r="ABH25" s="111"/>
      <c r="ABI25" s="111"/>
      <c r="ABJ25" s="111"/>
      <c r="ABK25" s="111"/>
      <c r="ABL25" s="111"/>
      <c r="ABM25" s="111"/>
      <c r="ABN25" s="111"/>
      <c r="ABO25" s="111"/>
      <c r="ABP25" s="111"/>
      <c r="ABQ25" s="111"/>
      <c r="ABR25" s="111"/>
      <c r="ABS25" s="111"/>
      <c r="ABT25" s="111"/>
      <c r="ABU25" s="111"/>
      <c r="ABV25" s="111"/>
      <c r="ABW25" s="111"/>
      <c r="ABX25" s="111"/>
      <c r="ABY25" s="111"/>
      <c r="ABZ25" s="111"/>
      <c r="ACA25" s="111"/>
      <c r="ACB25" s="111"/>
      <c r="ACC25" s="111"/>
      <c r="ACD25" s="111"/>
      <c r="ACE25" s="111"/>
      <c r="ACF25" s="111"/>
      <c r="ACG25" s="111"/>
      <c r="ACH25" s="111"/>
      <c r="ACI25" s="111"/>
      <c r="ACJ25" s="111"/>
      <c r="ACK25" s="111"/>
      <c r="ACL25" s="111"/>
      <c r="ACM25" s="111"/>
      <c r="ACN25" s="111"/>
      <c r="ACO25" s="111"/>
      <c r="ACP25" s="111"/>
      <c r="ACQ25" s="111"/>
      <c r="ACR25" s="111"/>
      <c r="ACS25" s="111"/>
      <c r="ACT25" s="111"/>
      <c r="ACU25" s="111"/>
      <c r="ACV25" s="111"/>
      <c r="ACW25" s="111"/>
      <c r="ACX25" s="111"/>
      <c r="ACY25" s="111"/>
      <c r="ACZ25" s="111"/>
      <c r="ADA25" s="111"/>
      <c r="ADB25" s="111"/>
      <c r="ADC25" s="111"/>
      <c r="ADD25" s="111"/>
      <c r="ADE25" s="111"/>
      <c r="ADF25" s="111"/>
      <c r="ADG25" s="111"/>
      <c r="ADH25" s="111"/>
      <c r="ADI25" s="111"/>
      <c r="ADJ25" s="111"/>
      <c r="ADK25" s="111"/>
      <c r="ADL25" s="111"/>
      <c r="ADM25" s="111"/>
      <c r="ADN25" s="111"/>
      <c r="ADO25" s="111"/>
      <c r="ADP25" s="111"/>
      <c r="ADQ25" s="111"/>
      <c r="ADR25" s="111"/>
      <c r="ADS25" s="111"/>
      <c r="ADT25" s="111"/>
      <c r="ADU25" s="111"/>
      <c r="ADV25" s="111"/>
      <c r="ADW25" s="111"/>
      <c r="ADX25" s="111"/>
      <c r="ADY25" s="111"/>
      <c r="ADZ25" s="111"/>
      <c r="AEA25" s="111"/>
      <c r="AEB25" s="111"/>
      <c r="AEC25" s="111"/>
      <c r="AED25" s="111"/>
      <c r="AEE25" s="111"/>
      <c r="AEF25" s="111"/>
      <c r="AEG25" s="111"/>
      <c r="AEH25" s="111"/>
      <c r="AEI25" s="111"/>
      <c r="AEJ25" s="111"/>
      <c r="AEK25" s="111"/>
      <c r="AEL25" s="111"/>
      <c r="AEM25" s="111"/>
      <c r="AEN25" s="111"/>
      <c r="AEO25" s="111"/>
      <c r="AEP25" s="111"/>
      <c r="AEQ25" s="111"/>
      <c r="AER25" s="111"/>
      <c r="AES25" s="111"/>
      <c r="AET25" s="111"/>
      <c r="AEU25" s="111"/>
      <c r="AEV25" s="111"/>
      <c r="AEW25" s="111"/>
      <c r="AEX25" s="111"/>
      <c r="AEY25" s="111"/>
      <c r="AEZ25" s="111"/>
      <c r="AFA25" s="111"/>
      <c r="AFB25" s="111"/>
      <c r="AFC25" s="111"/>
      <c r="AFD25" s="111"/>
      <c r="AFE25" s="111"/>
      <c r="AFF25" s="111"/>
      <c r="AFG25" s="111"/>
      <c r="AFH25" s="111"/>
      <c r="AFI25" s="111"/>
      <c r="AFJ25" s="111"/>
      <c r="AFK25" s="111"/>
      <c r="AFL25" s="111"/>
      <c r="AFM25" s="111"/>
      <c r="AFN25" s="111"/>
      <c r="AFO25" s="111"/>
      <c r="AFP25" s="111"/>
      <c r="AFQ25" s="111"/>
      <c r="AFR25" s="111"/>
      <c r="AFS25" s="111"/>
      <c r="AFT25" s="111"/>
      <c r="AFU25" s="111"/>
      <c r="AFV25" s="111"/>
      <c r="AFW25" s="111"/>
      <c r="AFX25" s="111"/>
      <c r="AFY25" s="111"/>
      <c r="AFZ25" s="111"/>
      <c r="AGA25" s="111"/>
      <c r="AGB25" s="111"/>
      <c r="AGC25" s="111"/>
      <c r="AGD25" s="111"/>
      <c r="AGE25" s="111"/>
      <c r="AGF25" s="111"/>
      <c r="AGG25" s="111"/>
      <c r="AGH25" s="111"/>
      <c r="AGI25" s="111"/>
      <c r="AGJ25" s="111"/>
      <c r="AGK25" s="111"/>
      <c r="AGL25" s="111"/>
      <c r="AGM25" s="111"/>
      <c r="AGN25" s="111"/>
      <c r="AGO25" s="111"/>
      <c r="AGP25" s="111"/>
      <c r="AGQ25" s="111"/>
      <c r="AGR25" s="111"/>
      <c r="AGS25" s="111"/>
      <c r="AGT25" s="111"/>
      <c r="AGU25" s="111"/>
      <c r="AGV25" s="111"/>
      <c r="AGW25" s="111"/>
      <c r="AGX25" s="111"/>
      <c r="AGY25" s="111"/>
      <c r="AGZ25" s="111"/>
      <c r="AHA25" s="111"/>
      <c r="AHB25" s="111"/>
      <c r="AHC25" s="111"/>
      <c r="AHD25" s="111"/>
      <c r="AHE25" s="111"/>
      <c r="AHF25" s="111"/>
      <c r="AHG25" s="111"/>
      <c r="AHH25" s="111"/>
      <c r="AHI25" s="111"/>
      <c r="AHJ25" s="111"/>
      <c r="AHK25" s="111"/>
      <c r="AHL25" s="111"/>
      <c r="AHM25" s="111"/>
      <c r="AHN25" s="111"/>
      <c r="AHO25" s="111"/>
      <c r="AHP25" s="111"/>
      <c r="AHQ25" s="111"/>
      <c r="AHR25" s="111"/>
      <c r="AHS25" s="111"/>
      <c r="AHT25" s="111"/>
      <c r="AHU25" s="111"/>
      <c r="AHV25" s="111"/>
      <c r="AHW25" s="111"/>
      <c r="AHX25" s="111"/>
      <c r="AHY25" s="111"/>
      <c r="AHZ25" s="111"/>
      <c r="AIA25" s="111"/>
      <c r="AIB25" s="111"/>
      <c r="AIC25" s="111"/>
      <c r="AID25" s="111"/>
      <c r="AIE25" s="111"/>
      <c r="AIF25" s="111"/>
      <c r="AIG25" s="111"/>
      <c r="AIH25" s="111"/>
      <c r="AII25" s="111"/>
      <c r="AIJ25" s="111"/>
      <c r="AIK25" s="111"/>
      <c r="AIL25" s="111"/>
      <c r="AIM25" s="111"/>
      <c r="AIN25" s="111"/>
      <c r="AIO25" s="111"/>
      <c r="AIP25" s="111"/>
      <c r="AIQ25" s="111"/>
      <c r="AIR25" s="111"/>
      <c r="AIS25" s="111"/>
      <c r="AIT25" s="111"/>
      <c r="AIU25" s="111"/>
      <c r="AIV25" s="111"/>
      <c r="AIW25" s="111"/>
      <c r="AIX25" s="111"/>
      <c r="AIY25" s="111"/>
      <c r="AIZ25" s="111"/>
      <c r="AJA25" s="111"/>
      <c r="AJB25" s="111"/>
      <c r="AJC25" s="111"/>
      <c r="AJD25" s="111"/>
      <c r="AJE25" s="111"/>
      <c r="AJF25" s="111"/>
      <c r="AJG25" s="111"/>
      <c r="AJH25" s="111"/>
      <c r="AJI25" s="111"/>
      <c r="AJJ25" s="111"/>
      <c r="AJK25" s="111"/>
      <c r="AJL25" s="111"/>
      <c r="AJM25" s="111"/>
      <c r="AJN25" s="111"/>
      <c r="AJO25" s="111"/>
      <c r="AJP25" s="111"/>
      <c r="AJQ25" s="111"/>
      <c r="AJR25" s="111"/>
      <c r="AJS25" s="111"/>
      <c r="AJT25" s="111"/>
      <c r="AJU25" s="111"/>
      <c r="AJV25" s="111"/>
      <c r="AJW25" s="111"/>
      <c r="AJX25" s="111"/>
      <c r="AJY25" s="111"/>
      <c r="AJZ25" s="111"/>
      <c r="AKA25" s="111"/>
      <c r="AKB25" s="111"/>
      <c r="AKC25" s="111"/>
      <c r="AKD25" s="111"/>
      <c r="AKE25" s="111"/>
      <c r="AKF25" s="111"/>
      <c r="AKG25" s="111"/>
      <c r="AKH25" s="111"/>
      <c r="AKI25" s="111"/>
      <c r="AKJ25" s="111"/>
      <c r="AKK25" s="111"/>
      <c r="AKL25" s="111"/>
      <c r="AKM25" s="111"/>
      <c r="AKN25" s="111"/>
      <c r="AKO25" s="111"/>
      <c r="AKP25" s="111"/>
      <c r="AKQ25" s="111"/>
      <c r="AKR25" s="111"/>
      <c r="AKS25" s="111"/>
      <c r="AKT25" s="111"/>
      <c r="AKU25" s="111"/>
      <c r="AKV25" s="111"/>
      <c r="AKW25" s="111"/>
      <c r="AKX25" s="111"/>
      <c r="AKY25" s="111"/>
      <c r="AKZ25" s="111"/>
      <c r="ALA25" s="111"/>
      <c r="ALB25" s="111"/>
      <c r="ALC25" s="111"/>
      <c r="ALD25" s="111"/>
      <c r="ALE25" s="111"/>
      <c r="ALF25" s="111"/>
      <c r="ALG25" s="111"/>
      <c r="ALH25" s="111"/>
      <c r="ALI25" s="111"/>
      <c r="ALJ25" s="111"/>
      <c r="ALK25" s="111"/>
      <c r="ALL25" s="111"/>
      <c r="ALM25" s="111"/>
      <c r="ALN25" s="111"/>
      <c r="ALO25" s="111"/>
      <c r="ALP25" s="111"/>
      <c r="ALQ25" s="111"/>
      <c r="ALR25" s="111"/>
      <c r="ALS25" s="111"/>
      <c r="ALT25" s="111"/>
      <c r="ALU25" s="111"/>
      <c r="ALV25" s="111"/>
      <c r="ALW25" s="111"/>
      <c r="ALX25" s="111"/>
      <c r="ALY25" s="111"/>
      <c r="ALZ25" s="111"/>
      <c r="AMA25" s="111"/>
      <c r="AMB25" s="111"/>
      <c r="AMC25" s="111"/>
      <c r="AMD25" s="111"/>
      <c r="AME25" s="111"/>
      <c r="AMF25" s="111"/>
      <c r="AMG25" s="111"/>
      <c r="AMH25" s="111"/>
      <c r="AMI25" s="111"/>
      <c r="AMJ25" s="111"/>
      <c r="AMK25" s="111"/>
      <c r="AML25" s="111"/>
      <c r="AMM25" s="111"/>
      <c r="AMN25" s="111"/>
      <c r="AMO25" s="111"/>
      <c r="AMP25" s="111"/>
      <c r="AMQ25" s="111"/>
      <c r="AMR25" s="111"/>
      <c r="AMS25" s="111"/>
      <c r="AMT25" s="111"/>
      <c r="AMU25" s="111"/>
      <c r="AMV25" s="111"/>
      <c r="AMW25" s="111"/>
      <c r="AMX25" s="111"/>
      <c r="AMY25" s="111"/>
      <c r="AMZ25" s="111"/>
      <c r="ANA25" s="111"/>
      <c r="ANB25" s="111"/>
      <c r="ANC25" s="111"/>
      <c r="AND25" s="111"/>
      <c r="ANE25" s="111"/>
      <c r="ANF25" s="111"/>
      <c r="ANG25" s="111"/>
      <c r="ANH25" s="111"/>
      <c r="ANI25" s="111"/>
      <c r="ANJ25" s="111"/>
      <c r="ANK25" s="111"/>
      <c r="ANL25" s="111"/>
      <c r="ANM25" s="111"/>
      <c r="ANN25" s="111"/>
      <c r="ANO25" s="111"/>
      <c r="ANP25" s="111"/>
      <c r="ANQ25" s="111"/>
      <c r="ANR25" s="111"/>
      <c r="ANS25" s="111"/>
      <c r="ANT25" s="111"/>
      <c r="ANU25" s="111"/>
      <c r="ANV25" s="111"/>
      <c r="ANW25" s="111"/>
      <c r="ANX25" s="111"/>
      <c r="ANY25" s="111"/>
      <c r="ANZ25" s="111"/>
      <c r="AOA25" s="111"/>
      <c r="AOB25" s="111"/>
      <c r="AOC25" s="111"/>
      <c r="AOD25" s="111"/>
      <c r="AOE25" s="111"/>
      <c r="AOF25" s="111"/>
      <c r="AOG25" s="111"/>
      <c r="AOH25" s="111"/>
      <c r="AOI25" s="111"/>
      <c r="AOJ25" s="111"/>
      <c r="AOK25" s="111"/>
      <c r="AOL25" s="111"/>
      <c r="AOM25" s="111"/>
      <c r="AON25" s="111"/>
      <c r="AOO25" s="111"/>
      <c r="AOP25" s="111"/>
      <c r="AOQ25" s="111"/>
      <c r="AOR25" s="111"/>
      <c r="AOS25" s="111"/>
      <c r="AOT25" s="111"/>
      <c r="AOU25" s="111"/>
      <c r="AOV25" s="111"/>
      <c r="AOW25" s="111"/>
      <c r="AOX25" s="111"/>
      <c r="AOY25" s="111"/>
      <c r="AOZ25" s="111"/>
      <c r="APA25" s="111"/>
      <c r="APB25" s="111"/>
      <c r="APC25" s="111"/>
      <c r="APD25" s="111"/>
      <c r="APE25" s="111"/>
      <c r="APF25" s="111"/>
      <c r="APG25" s="111"/>
      <c r="APH25" s="111"/>
      <c r="API25" s="111"/>
      <c r="APJ25" s="111"/>
      <c r="APK25" s="111"/>
      <c r="APL25" s="111"/>
      <c r="APM25" s="111"/>
      <c r="APN25" s="111"/>
      <c r="APO25" s="111"/>
      <c r="APP25" s="111"/>
      <c r="APQ25" s="111"/>
      <c r="APR25" s="111"/>
      <c r="APS25" s="111"/>
      <c r="APT25" s="111"/>
      <c r="APU25" s="111"/>
      <c r="APV25" s="111"/>
      <c r="APW25" s="111"/>
      <c r="APX25" s="111"/>
      <c r="APY25" s="111"/>
      <c r="APZ25" s="111"/>
      <c r="AQA25" s="111"/>
      <c r="AQB25" s="111"/>
      <c r="AQC25" s="111"/>
      <c r="AQD25" s="111"/>
      <c r="AQE25" s="111"/>
      <c r="AQF25" s="111"/>
      <c r="AQG25" s="111"/>
      <c r="AQH25" s="111"/>
      <c r="AQI25" s="111"/>
      <c r="AQJ25" s="111"/>
      <c r="AQK25" s="111"/>
      <c r="AQL25" s="111"/>
      <c r="AQM25" s="111"/>
      <c r="AQN25" s="111"/>
      <c r="AQO25" s="111"/>
      <c r="AQP25" s="111"/>
      <c r="AQQ25" s="111"/>
      <c r="AQR25" s="111"/>
      <c r="AQS25" s="111"/>
      <c r="AQT25" s="111"/>
      <c r="AQU25" s="111"/>
      <c r="AQV25" s="111"/>
      <c r="AQW25" s="111"/>
      <c r="AQX25" s="111"/>
      <c r="AQY25" s="111"/>
      <c r="AQZ25" s="111"/>
      <c r="ARA25" s="111"/>
      <c r="ARB25" s="111"/>
      <c r="ARC25" s="111"/>
      <c r="ARD25" s="111"/>
      <c r="ARE25" s="111"/>
      <c r="ARF25" s="111"/>
      <c r="ARG25" s="111"/>
      <c r="ARH25" s="111"/>
      <c r="ARI25" s="111"/>
      <c r="ARJ25" s="111"/>
      <c r="ARK25" s="111"/>
      <c r="ARL25" s="111"/>
      <c r="ARM25" s="111"/>
      <c r="ARN25" s="111"/>
      <c r="ARO25" s="111"/>
      <c r="ARP25" s="111"/>
      <c r="ARQ25" s="111"/>
      <c r="ARR25" s="111"/>
      <c r="ARS25" s="111"/>
      <c r="ART25" s="111"/>
      <c r="ARU25" s="111"/>
      <c r="ARV25" s="111"/>
      <c r="ARW25" s="111"/>
      <c r="ARX25" s="111"/>
      <c r="ARY25" s="111"/>
      <c r="ARZ25" s="111"/>
      <c r="ASA25" s="111"/>
      <c r="ASB25" s="111"/>
      <c r="ASC25" s="111"/>
      <c r="ASD25" s="111"/>
      <c r="ASE25" s="111"/>
      <c r="ASF25" s="111"/>
      <c r="ASG25" s="111"/>
      <c r="ASH25" s="111"/>
      <c r="ASI25" s="111"/>
      <c r="ASJ25" s="111"/>
      <c r="ASK25" s="111"/>
      <c r="ASL25" s="111"/>
      <c r="ASM25" s="111"/>
      <c r="ASN25" s="111"/>
      <c r="ASO25" s="111"/>
      <c r="ASP25" s="111"/>
      <c r="ASQ25" s="111"/>
      <c r="ASR25" s="111"/>
      <c r="ASS25" s="111"/>
      <c r="AST25" s="111"/>
      <c r="ASU25" s="111"/>
      <c r="ASV25" s="111"/>
      <c r="ASW25" s="111"/>
      <c r="ASX25" s="111"/>
      <c r="ASY25" s="111"/>
      <c r="ASZ25" s="111"/>
      <c r="ATA25" s="111"/>
      <c r="ATB25" s="111"/>
      <c r="ATC25" s="111"/>
      <c r="ATD25" s="111"/>
      <c r="ATE25" s="111"/>
      <c r="ATF25" s="111"/>
      <c r="ATG25" s="111"/>
      <c r="ATH25" s="111"/>
      <c r="ATI25" s="111"/>
      <c r="ATJ25" s="111"/>
      <c r="ATK25" s="111"/>
      <c r="ATL25" s="111"/>
      <c r="ATM25" s="111"/>
      <c r="ATN25" s="111"/>
      <c r="ATO25" s="111"/>
      <c r="ATP25" s="111"/>
      <c r="ATQ25" s="111"/>
      <c r="ATR25" s="111"/>
      <c r="ATS25" s="111"/>
      <c r="ATT25" s="111"/>
      <c r="ATU25" s="111"/>
      <c r="ATV25" s="111"/>
      <c r="ATW25" s="111"/>
      <c r="ATX25" s="111"/>
      <c r="ATY25" s="111"/>
      <c r="ATZ25" s="111"/>
      <c r="AUA25" s="111"/>
      <c r="AUB25" s="111"/>
      <c r="AUC25" s="111"/>
      <c r="AUD25" s="111"/>
      <c r="AUE25" s="111"/>
      <c r="AUF25" s="111"/>
      <c r="AUG25" s="111"/>
      <c r="AUH25" s="111"/>
      <c r="AUI25" s="111"/>
      <c r="AUJ25" s="111"/>
      <c r="AUK25" s="111"/>
      <c r="AUL25" s="111"/>
      <c r="AUM25" s="111"/>
      <c r="AUN25" s="111"/>
      <c r="AUO25" s="111"/>
      <c r="AUP25" s="111"/>
      <c r="AUQ25" s="111"/>
      <c r="AUR25" s="111"/>
      <c r="AUS25" s="111"/>
      <c r="AUT25" s="111"/>
      <c r="AUU25" s="111"/>
      <c r="AUV25" s="111"/>
      <c r="AUW25" s="111"/>
      <c r="AUX25" s="111"/>
      <c r="AUY25" s="111"/>
      <c r="AUZ25" s="111"/>
      <c r="AVA25" s="111"/>
      <c r="AVB25" s="111"/>
      <c r="AVC25" s="111"/>
      <c r="AVD25" s="111"/>
      <c r="AVE25" s="111"/>
      <c r="AVF25" s="111"/>
      <c r="AVG25" s="111"/>
      <c r="AVH25" s="111"/>
      <c r="AVI25" s="111"/>
      <c r="AVJ25" s="111"/>
      <c r="AVK25" s="111"/>
      <c r="AVL25" s="111"/>
      <c r="AVM25" s="111"/>
      <c r="AVN25" s="111"/>
      <c r="AVO25" s="111"/>
      <c r="AVP25" s="111"/>
      <c r="AVQ25" s="111"/>
      <c r="AVR25" s="111"/>
      <c r="AVS25" s="111"/>
      <c r="AVT25" s="111"/>
      <c r="AVU25" s="111"/>
      <c r="AVV25" s="111"/>
      <c r="AVW25" s="111"/>
      <c r="AVX25" s="111"/>
      <c r="AVY25" s="111"/>
      <c r="AVZ25" s="111"/>
      <c r="AWA25" s="111"/>
      <c r="AWB25" s="111"/>
      <c r="AWC25" s="111"/>
      <c r="AWD25" s="111"/>
      <c r="AWE25" s="111"/>
      <c r="AWF25" s="111"/>
      <c r="AWG25" s="111"/>
      <c r="AWH25" s="111"/>
      <c r="AWI25" s="111"/>
      <c r="AWJ25" s="111"/>
      <c r="AWK25" s="111"/>
      <c r="AWL25" s="111"/>
      <c r="AWM25" s="111"/>
      <c r="AWN25" s="111"/>
      <c r="AWO25" s="111"/>
      <c r="AWP25" s="111"/>
      <c r="AWQ25" s="111"/>
      <c r="AWR25" s="111"/>
      <c r="AWS25" s="111"/>
      <c r="AWT25" s="111"/>
      <c r="AWU25" s="111"/>
      <c r="AWV25" s="111"/>
      <c r="AWW25" s="111"/>
      <c r="AWX25" s="111"/>
      <c r="AWY25" s="111"/>
      <c r="AWZ25" s="111"/>
      <c r="AXA25" s="111"/>
      <c r="AXB25" s="111"/>
      <c r="AXC25" s="111"/>
      <c r="AXD25" s="111"/>
      <c r="AXE25" s="111"/>
      <c r="AXF25" s="111"/>
      <c r="AXG25" s="111"/>
      <c r="AXH25" s="111"/>
      <c r="AXI25" s="111"/>
      <c r="AXJ25" s="111"/>
      <c r="AXK25" s="111"/>
      <c r="AXL25" s="111"/>
      <c r="AXM25" s="111"/>
      <c r="AXN25" s="111"/>
      <c r="AXO25" s="111"/>
      <c r="AXP25" s="111"/>
      <c r="AXQ25" s="111"/>
      <c r="AXR25" s="111"/>
      <c r="AXS25" s="111"/>
      <c r="AXT25" s="111"/>
      <c r="AXU25" s="111"/>
      <c r="AXV25" s="111"/>
      <c r="AXW25" s="111"/>
      <c r="AXX25" s="111"/>
      <c r="AXY25" s="111"/>
      <c r="AXZ25" s="111"/>
      <c r="AYA25" s="111"/>
      <c r="AYB25" s="111"/>
      <c r="AYC25" s="111"/>
      <c r="AYD25" s="111"/>
      <c r="AYE25" s="111"/>
      <c r="AYF25" s="111"/>
      <c r="AYG25" s="111"/>
      <c r="AYH25" s="111"/>
      <c r="AYI25" s="111"/>
      <c r="AYJ25" s="111"/>
      <c r="AYK25" s="111"/>
      <c r="AYL25" s="111"/>
      <c r="AYM25" s="111"/>
      <c r="AYN25" s="111"/>
      <c r="AYO25" s="111"/>
      <c r="AYP25" s="111"/>
      <c r="AYQ25" s="111"/>
      <c r="AYR25" s="111"/>
      <c r="AYS25" s="111"/>
      <c r="AYT25" s="111"/>
      <c r="AYU25" s="111"/>
      <c r="AYV25" s="111"/>
      <c r="AYW25" s="111"/>
      <c r="AYX25" s="111"/>
      <c r="AYY25" s="111"/>
      <c r="AYZ25" s="111"/>
      <c r="AZA25" s="111"/>
      <c r="AZB25" s="111"/>
      <c r="AZC25" s="111"/>
      <c r="AZD25" s="111"/>
      <c r="AZE25" s="111"/>
      <c r="AZF25" s="111"/>
      <c r="AZG25" s="111"/>
      <c r="AZH25" s="111"/>
      <c r="AZI25" s="111"/>
      <c r="AZJ25" s="111"/>
      <c r="AZK25" s="111"/>
      <c r="AZL25" s="111"/>
      <c r="AZM25" s="111"/>
      <c r="AZN25" s="111"/>
      <c r="AZO25" s="111"/>
      <c r="AZP25" s="111"/>
      <c r="AZQ25" s="111"/>
      <c r="AZR25" s="111"/>
      <c r="AZS25" s="111"/>
      <c r="AZT25" s="111"/>
      <c r="AZU25" s="111"/>
      <c r="AZV25" s="111"/>
      <c r="AZW25" s="111"/>
      <c r="AZX25" s="111"/>
      <c r="AZY25" s="111"/>
      <c r="AZZ25" s="111"/>
      <c r="BAA25" s="111"/>
      <c r="BAB25" s="111"/>
      <c r="BAC25" s="111"/>
      <c r="BAD25" s="111"/>
      <c r="BAE25" s="111"/>
      <c r="BAF25" s="111"/>
      <c r="BAG25" s="111"/>
      <c r="BAH25" s="111"/>
      <c r="BAI25" s="111"/>
      <c r="BAJ25" s="111"/>
      <c r="BAK25" s="111"/>
      <c r="BAL25" s="111"/>
      <c r="BAM25" s="111"/>
      <c r="BAN25" s="111"/>
      <c r="BAO25" s="111"/>
      <c r="BAP25" s="111"/>
      <c r="BAQ25" s="111"/>
      <c r="BAR25" s="111"/>
      <c r="BAS25" s="111"/>
      <c r="BAT25" s="111"/>
      <c r="BAU25" s="111"/>
      <c r="BAV25" s="111"/>
      <c r="BAW25" s="111"/>
      <c r="BAX25" s="111"/>
      <c r="BAY25" s="111"/>
      <c r="BAZ25" s="111"/>
      <c r="BBA25" s="111"/>
      <c r="BBB25" s="111"/>
      <c r="BBC25" s="111"/>
      <c r="BBD25" s="111"/>
      <c r="BBE25" s="111"/>
      <c r="BBF25" s="111"/>
      <c r="BBG25" s="111"/>
      <c r="BBH25" s="111"/>
      <c r="BBI25" s="111"/>
      <c r="BBJ25" s="111"/>
      <c r="BBK25" s="111"/>
      <c r="BBL25" s="111"/>
      <c r="BBM25" s="111"/>
      <c r="BBN25" s="111"/>
      <c r="BBO25" s="111"/>
      <c r="BBP25" s="111"/>
      <c r="BBQ25" s="111"/>
      <c r="BBR25" s="111"/>
      <c r="BBS25" s="111"/>
      <c r="BBT25" s="111"/>
      <c r="BBU25" s="111"/>
      <c r="BBV25" s="111"/>
      <c r="BBW25" s="111"/>
      <c r="BBX25" s="111"/>
      <c r="BBY25" s="111"/>
      <c r="BBZ25" s="111"/>
      <c r="BCA25" s="111"/>
      <c r="BCB25" s="111"/>
      <c r="BCC25" s="111"/>
      <c r="BCD25" s="111"/>
      <c r="BCE25" s="111"/>
      <c r="BCF25" s="111"/>
      <c r="BCG25" s="111"/>
      <c r="BCH25" s="111"/>
      <c r="BCI25" s="111"/>
      <c r="BCJ25" s="111"/>
      <c r="BCK25" s="111"/>
      <c r="BCL25" s="111"/>
      <c r="BCM25" s="111"/>
      <c r="BCN25" s="111"/>
      <c r="BCO25" s="111"/>
      <c r="BCP25" s="111"/>
      <c r="BCQ25" s="111"/>
      <c r="BCR25" s="111"/>
      <c r="BCS25" s="111"/>
      <c r="BCT25" s="111"/>
      <c r="BCU25" s="111"/>
      <c r="BCV25" s="111"/>
      <c r="BCW25" s="111"/>
      <c r="BCX25" s="111"/>
      <c r="BCY25" s="111"/>
      <c r="BCZ25" s="111"/>
      <c r="BDA25" s="111"/>
      <c r="BDB25" s="111"/>
      <c r="BDC25" s="111"/>
      <c r="BDD25" s="111"/>
      <c r="BDE25" s="111"/>
      <c r="BDF25" s="111"/>
      <c r="BDG25" s="111"/>
      <c r="BDH25" s="111"/>
      <c r="BDI25" s="111"/>
      <c r="BDJ25" s="111"/>
      <c r="BDK25" s="111"/>
      <c r="BDL25" s="111"/>
      <c r="BDM25" s="111"/>
      <c r="BDN25" s="111"/>
      <c r="BDO25" s="111"/>
      <c r="BDP25" s="111"/>
      <c r="BDQ25" s="111"/>
      <c r="BDR25" s="111"/>
      <c r="BDS25" s="111"/>
      <c r="BDT25" s="111"/>
      <c r="BDU25" s="111"/>
      <c r="BDV25" s="111"/>
      <c r="BDW25" s="111"/>
      <c r="BDX25" s="111"/>
      <c r="BDY25" s="111"/>
      <c r="BDZ25" s="111"/>
      <c r="BEA25" s="111"/>
      <c r="BEB25" s="111"/>
      <c r="BEC25" s="111"/>
      <c r="BED25" s="111"/>
      <c r="BEE25" s="111"/>
      <c r="BEF25" s="111"/>
      <c r="BEG25" s="111"/>
      <c r="BEH25" s="111"/>
      <c r="BEI25" s="111"/>
      <c r="BEJ25" s="111"/>
      <c r="BEK25" s="111"/>
      <c r="BEL25" s="111"/>
      <c r="BEM25" s="111"/>
      <c r="BEN25" s="111"/>
      <c r="BEO25" s="111"/>
      <c r="BEP25" s="111"/>
      <c r="BEQ25" s="111"/>
      <c r="BER25" s="111"/>
      <c r="BES25" s="111"/>
      <c r="BET25" s="111"/>
      <c r="BEU25" s="111"/>
      <c r="BEV25" s="111"/>
      <c r="BEW25" s="111"/>
      <c r="BEX25" s="111"/>
      <c r="BEY25" s="111"/>
      <c r="BEZ25" s="111"/>
      <c r="BFA25" s="111"/>
      <c r="BFB25" s="111"/>
      <c r="BFC25" s="111"/>
      <c r="BFD25" s="111"/>
      <c r="BFE25" s="111"/>
      <c r="BFF25" s="111"/>
      <c r="BFG25" s="111"/>
      <c r="BFH25" s="111"/>
      <c r="BFI25" s="111"/>
      <c r="BFJ25" s="111"/>
      <c r="BFK25" s="111"/>
      <c r="BFL25" s="111"/>
      <c r="BFM25" s="111"/>
      <c r="BFN25" s="111"/>
      <c r="BFO25" s="111"/>
      <c r="BFP25" s="111"/>
      <c r="BFQ25" s="111"/>
      <c r="BFR25" s="111"/>
      <c r="BFS25" s="111"/>
      <c r="BFT25" s="111"/>
      <c r="BFU25" s="111"/>
      <c r="BFV25" s="111"/>
      <c r="BFW25" s="111"/>
      <c r="BFX25" s="111"/>
      <c r="BFY25" s="111"/>
      <c r="BFZ25" s="111"/>
      <c r="BGA25" s="111"/>
      <c r="BGB25" s="111"/>
      <c r="BGC25" s="111"/>
      <c r="BGD25" s="111"/>
      <c r="BGE25" s="111"/>
      <c r="BGF25" s="111"/>
      <c r="BGG25" s="111"/>
      <c r="BGH25" s="111"/>
      <c r="BGI25" s="111"/>
      <c r="BGJ25" s="111"/>
      <c r="BGK25" s="111"/>
      <c r="BGL25" s="111"/>
      <c r="BGM25" s="111"/>
      <c r="BGN25" s="111"/>
      <c r="BGO25" s="111"/>
      <c r="BGP25" s="111"/>
      <c r="BGQ25" s="111"/>
      <c r="BGR25" s="111"/>
      <c r="BGS25" s="111"/>
      <c r="BGT25" s="111"/>
      <c r="BGU25" s="111"/>
      <c r="BGV25" s="111"/>
      <c r="BGW25" s="111"/>
      <c r="BGX25" s="111"/>
      <c r="BGY25" s="111"/>
      <c r="BGZ25" s="111"/>
      <c r="BHA25" s="111"/>
      <c r="BHB25" s="111"/>
      <c r="BHC25" s="111"/>
      <c r="BHD25" s="111"/>
      <c r="BHE25" s="111"/>
      <c r="BHF25" s="111"/>
      <c r="BHG25" s="111"/>
      <c r="BHH25" s="111"/>
      <c r="BHI25" s="111"/>
      <c r="BHJ25" s="111"/>
      <c r="BHK25" s="111"/>
      <c r="BHL25" s="111"/>
      <c r="BHM25" s="111"/>
      <c r="BHN25" s="111"/>
      <c r="BHO25" s="111"/>
      <c r="BHP25" s="111"/>
      <c r="BHQ25" s="111"/>
      <c r="BHR25" s="111"/>
      <c r="BHS25" s="111"/>
      <c r="BHT25" s="111"/>
      <c r="BHU25" s="111"/>
      <c r="BHV25" s="111"/>
      <c r="BHW25" s="111"/>
      <c r="BHX25" s="111"/>
      <c r="BHY25" s="111"/>
      <c r="BHZ25" s="111"/>
      <c r="BIA25" s="111"/>
      <c r="BIB25" s="111"/>
      <c r="BIC25" s="111"/>
      <c r="BID25" s="111"/>
      <c r="BIE25" s="111"/>
      <c r="BIF25" s="111"/>
      <c r="BIG25" s="111"/>
      <c r="BIH25" s="111"/>
      <c r="BII25" s="111"/>
      <c r="BIJ25" s="111"/>
      <c r="BIK25" s="111"/>
      <c r="BIL25" s="111"/>
      <c r="BIM25" s="111"/>
      <c r="BIN25" s="111"/>
      <c r="BIO25" s="111"/>
      <c r="BIP25" s="111"/>
      <c r="BIQ25" s="111"/>
      <c r="BIR25" s="111"/>
      <c r="BIS25" s="111"/>
      <c r="BIT25" s="111"/>
      <c r="BIU25" s="111"/>
      <c r="BIV25" s="111"/>
      <c r="BIW25" s="111"/>
      <c r="BIX25" s="111"/>
      <c r="BIY25" s="111"/>
      <c r="BIZ25" s="111"/>
      <c r="BJA25" s="111"/>
      <c r="BJB25" s="111"/>
      <c r="BJC25" s="111"/>
      <c r="BJD25" s="111"/>
      <c r="BJE25" s="111"/>
      <c r="BJF25" s="111"/>
      <c r="BJG25" s="111"/>
      <c r="BJH25" s="111"/>
      <c r="BJI25" s="111"/>
      <c r="BJJ25" s="111"/>
      <c r="BJK25" s="111"/>
      <c r="BJL25" s="111"/>
      <c r="BJM25" s="111"/>
      <c r="BJN25" s="111"/>
      <c r="BJO25" s="111"/>
      <c r="BJP25" s="111"/>
      <c r="BJQ25" s="111"/>
      <c r="BJR25" s="111"/>
      <c r="BJS25" s="111"/>
      <c r="BJT25" s="111"/>
      <c r="BJU25" s="111"/>
      <c r="BJV25" s="111"/>
      <c r="BJW25" s="111"/>
      <c r="BJX25" s="111"/>
      <c r="BJY25" s="111"/>
      <c r="BJZ25" s="111"/>
      <c r="BKA25" s="111"/>
      <c r="BKB25" s="111"/>
      <c r="BKC25" s="111"/>
      <c r="BKD25" s="111"/>
      <c r="BKE25" s="111"/>
      <c r="BKF25" s="111"/>
      <c r="BKG25" s="111"/>
      <c r="BKH25" s="111"/>
      <c r="BKI25" s="111"/>
      <c r="BKJ25" s="111"/>
      <c r="BKK25" s="111"/>
      <c r="BKL25" s="111"/>
      <c r="BKM25" s="111"/>
      <c r="BKN25" s="111"/>
      <c r="BKO25" s="111"/>
      <c r="BKP25" s="111"/>
      <c r="BKQ25" s="111"/>
      <c r="BKR25" s="111"/>
      <c r="BKS25" s="111"/>
      <c r="BKT25" s="111"/>
      <c r="BKU25" s="111"/>
      <c r="BKV25" s="111"/>
      <c r="BKW25" s="111"/>
      <c r="BKX25" s="111"/>
      <c r="BKY25" s="111"/>
      <c r="BKZ25" s="111"/>
      <c r="BLA25" s="111"/>
      <c r="BLB25" s="111"/>
      <c r="BLC25" s="111"/>
      <c r="BLD25" s="111"/>
      <c r="BLE25" s="111"/>
      <c r="BLF25" s="111"/>
      <c r="BLG25" s="111"/>
      <c r="BLH25" s="111"/>
      <c r="BLI25" s="111"/>
      <c r="BLJ25" s="111"/>
      <c r="BLK25" s="111"/>
      <c r="BLL25" s="111"/>
      <c r="BLM25" s="111"/>
      <c r="BLN25" s="111"/>
      <c r="BLO25" s="111"/>
      <c r="BLP25" s="111"/>
      <c r="BLQ25" s="111"/>
      <c r="BLR25" s="111"/>
      <c r="BLS25" s="111"/>
      <c r="BLT25" s="111"/>
      <c r="BLU25" s="111"/>
      <c r="BLV25" s="111"/>
      <c r="BLW25" s="111"/>
      <c r="BLX25" s="111"/>
      <c r="BLY25" s="111"/>
      <c r="BLZ25" s="111"/>
      <c r="BMA25" s="111"/>
      <c r="BMB25" s="111"/>
      <c r="BMC25" s="111"/>
      <c r="BMD25" s="111"/>
      <c r="BME25" s="111"/>
      <c r="BMF25" s="111"/>
      <c r="BMG25" s="111"/>
      <c r="BMH25" s="111"/>
      <c r="BMI25" s="111"/>
      <c r="BMJ25" s="111"/>
      <c r="BMK25" s="111"/>
      <c r="BML25" s="111"/>
      <c r="BMM25" s="111"/>
      <c r="BMN25" s="111"/>
      <c r="BMO25" s="111"/>
      <c r="BMP25" s="111"/>
      <c r="BMQ25" s="111"/>
      <c r="BMR25" s="111"/>
      <c r="BMS25" s="111"/>
      <c r="BMT25" s="111"/>
      <c r="BMU25" s="111"/>
      <c r="BMV25" s="111"/>
      <c r="BMW25" s="111"/>
      <c r="BMX25" s="111"/>
      <c r="BMY25" s="111"/>
      <c r="BMZ25" s="111"/>
      <c r="BNA25" s="111"/>
      <c r="BNB25" s="111"/>
      <c r="BNC25" s="111"/>
      <c r="BND25" s="111"/>
      <c r="BNE25" s="111"/>
      <c r="BNF25" s="111"/>
      <c r="BNG25" s="111"/>
      <c r="BNH25" s="111"/>
      <c r="BNI25" s="111"/>
      <c r="BNJ25" s="111"/>
      <c r="BNK25" s="111"/>
      <c r="BNL25" s="111"/>
      <c r="BNM25" s="111"/>
      <c r="BNN25" s="111"/>
      <c r="BNO25" s="111"/>
      <c r="BNP25" s="111"/>
      <c r="BNQ25" s="111"/>
      <c r="BNR25" s="111"/>
      <c r="BNS25" s="111"/>
      <c r="BNT25" s="111"/>
      <c r="BNU25" s="111"/>
      <c r="BNV25" s="111"/>
      <c r="BNW25" s="111"/>
      <c r="BNX25" s="111"/>
      <c r="BNY25" s="111"/>
      <c r="BNZ25" s="111"/>
      <c r="BOA25" s="111"/>
      <c r="BOB25" s="111"/>
      <c r="BOC25" s="111"/>
      <c r="BOD25" s="111"/>
      <c r="BOE25" s="111"/>
      <c r="BOF25" s="111"/>
      <c r="BOG25" s="111"/>
      <c r="BOH25" s="111"/>
      <c r="BOI25" s="111"/>
      <c r="BOJ25" s="111"/>
      <c r="BOK25" s="111"/>
      <c r="BOL25" s="111"/>
      <c r="BOM25" s="111"/>
      <c r="BON25" s="111"/>
      <c r="BOO25" s="111"/>
      <c r="BOP25" s="111"/>
      <c r="BOQ25" s="111"/>
      <c r="BOR25" s="111"/>
      <c r="BOS25" s="111"/>
      <c r="BOT25" s="111"/>
      <c r="BOU25" s="111"/>
      <c r="BOV25" s="111"/>
      <c r="BOW25" s="111"/>
      <c r="BOX25" s="111"/>
      <c r="BOY25" s="111"/>
      <c r="BOZ25" s="111"/>
      <c r="BPA25" s="111"/>
      <c r="BPB25" s="111"/>
      <c r="BPC25" s="111"/>
      <c r="BPD25" s="111"/>
      <c r="BPE25" s="111"/>
      <c r="BPF25" s="111"/>
      <c r="BPG25" s="111"/>
      <c r="BPH25" s="111"/>
      <c r="BPI25" s="111"/>
      <c r="BPJ25" s="111"/>
      <c r="BPK25" s="111"/>
      <c r="BPL25" s="111"/>
      <c r="BPM25" s="111"/>
      <c r="BPN25" s="111"/>
      <c r="BPO25" s="111"/>
      <c r="BPP25" s="111"/>
      <c r="BPQ25" s="111"/>
      <c r="BPR25" s="111"/>
      <c r="BPS25" s="111"/>
      <c r="BPT25" s="111"/>
      <c r="BPU25" s="111"/>
      <c r="BPV25" s="111"/>
      <c r="BPW25" s="111"/>
      <c r="BPX25" s="111"/>
      <c r="BPY25" s="111"/>
      <c r="BPZ25" s="111"/>
      <c r="BQA25" s="111"/>
      <c r="BQB25" s="111"/>
      <c r="BQC25" s="111"/>
      <c r="BQD25" s="111"/>
      <c r="BQE25" s="111"/>
      <c r="BQF25" s="111"/>
      <c r="BQG25" s="111"/>
      <c r="BQH25" s="111"/>
      <c r="BQI25" s="111"/>
      <c r="BQJ25" s="111"/>
      <c r="BQK25" s="111"/>
      <c r="BQL25" s="111"/>
      <c r="BQM25" s="111"/>
      <c r="BQN25" s="111"/>
      <c r="BQO25" s="111"/>
      <c r="BQP25" s="111"/>
      <c r="BQQ25" s="111"/>
      <c r="BQR25" s="111"/>
      <c r="BQS25" s="111"/>
      <c r="BQT25" s="111"/>
      <c r="BQU25" s="111"/>
      <c r="BQV25" s="111"/>
      <c r="BQW25" s="111"/>
      <c r="BQX25" s="111"/>
      <c r="BQY25" s="111"/>
      <c r="BQZ25" s="111"/>
      <c r="BRA25" s="111"/>
      <c r="BRB25" s="111"/>
      <c r="BRC25" s="111"/>
      <c r="BRD25" s="111"/>
      <c r="BRE25" s="111"/>
      <c r="BRF25" s="111"/>
      <c r="BRG25" s="111"/>
      <c r="BRH25" s="111"/>
      <c r="BRI25" s="111"/>
      <c r="BRJ25" s="111"/>
      <c r="BRK25" s="111"/>
      <c r="BRL25" s="111"/>
      <c r="BRM25" s="111"/>
      <c r="BRN25" s="111"/>
      <c r="BRO25" s="111"/>
      <c r="BRP25" s="111"/>
      <c r="BRQ25" s="111"/>
      <c r="BRR25" s="111"/>
      <c r="BRS25" s="111"/>
      <c r="BRT25" s="111"/>
      <c r="BRU25" s="111"/>
      <c r="BRV25" s="111"/>
      <c r="BRW25" s="111"/>
      <c r="BRX25" s="111"/>
      <c r="BRY25" s="111"/>
      <c r="BRZ25" s="111"/>
      <c r="BSA25" s="111"/>
      <c r="BSB25" s="111"/>
      <c r="BSC25" s="111"/>
      <c r="BSD25" s="111"/>
      <c r="BSE25" s="111"/>
      <c r="BSF25" s="111"/>
      <c r="BSG25" s="111"/>
      <c r="BSH25" s="111"/>
      <c r="BSI25" s="111"/>
      <c r="BSJ25" s="111"/>
      <c r="BSK25" s="111"/>
      <c r="BSL25" s="111"/>
      <c r="BSM25" s="111"/>
      <c r="BSN25" s="111"/>
      <c r="BSO25" s="111"/>
      <c r="BSP25" s="111"/>
      <c r="BSQ25" s="111"/>
      <c r="BSR25" s="111"/>
      <c r="BSS25" s="111"/>
      <c r="BST25" s="111"/>
      <c r="BSU25" s="111"/>
      <c r="BSV25" s="111"/>
      <c r="BSW25" s="111"/>
      <c r="BSX25" s="111"/>
      <c r="BSY25" s="111"/>
      <c r="BSZ25" s="111"/>
      <c r="BTA25" s="111"/>
      <c r="BTB25" s="111"/>
      <c r="BTC25" s="111"/>
      <c r="BTD25" s="111"/>
      <c r="BTE25" s="111"/>
      <c r="BTF25" s="111"/>
      <c r="BTG25" s="111"/>
      <c r="BTH25" s="111"/>
      <c r="BTI25" s="111"/>
      <c r="BTJ25" s="111"/>
      <c r="BTK25" s="111"/>
      <c r="BTL25" s="111"/>
      <c r="BTM25" s="111"/>
      <c r="BTN25" s="111"/>
      <c r="BTO25" s="111"/>
      <c r="BTP25" s="111"/>
      <c r="BTQ25" s="111"/>
      <c r="BTR25" s="111"/>
      <c r="BTS25" s="111"/>
      <c r="BTT25" s="111"/>
      <c r="BTU25" s="111"/>
      <c r="BTV25" s="111"/>
      <c r="BTW25" s="111"/>
      <c r="BTX25" s="111"/>
      <c r="BTY25" s="111"/>
      <c r="BTZ25" s="111"/>
      <c r="BUA25" s="111"/>
      <c r="BUB25" s="111"/>
      <c r="BUC25" s="111"/>
      <c r="BUD25" s="111"/>
      <c r="BUE25" s="111"/>
      <c r="BUF25" s="111"/>
      <c r="BUG25" s="111"/>
      <c r="BUH25" s="111"/>
      <c r="BUI25" s="111"/>
      <c r="BUJ25" s="111"/>
      <c r="BUK25" s="111"/>
      <c r="BUL25" s="111"/>
      <c r="BUM25" s="111"/>
      <c r="BUN25" s="111"/>
      <c r="BUO25" s="111"/>
      <c r="BUP25" s="111"/>
      <c r="BUQ25" s="111"/>
      <c r="BUR25" s="111"/>
      <c r="BUS25" s="111"/>
      <c r="BUT25" s="111"/>
      <c r="BUU25" s="111"/>
      <c r="BUV25" s="111"/>
      <c r="BUW25" s="111"/>
      <c r="BUX25" s="111"/>
      <c r="BUY25" s="111"/>
      <c r="BUZ25" s="111"/>
      <c r="BVA25" s="111"/>
      <c r="BVB25" s="111"/>
      <c r="BVC25" s="111"/>
      <c r="BVD25" s="111"/>
      <c r="BVE25" s="111"/>
      <c r="BVF25" s="111"/>
      <c r="BVG25" s="111"/>
      <c r="BVH25" s="111"/>
      <c r="BVI25" s="111"/>
      <c r="BVJ25" s="111"/>
      <c r="BVK25" s="111"/>
      <c r="BVL25" s="111"/>
      <c r="BVM25" s="111"/>
      <c r="BVN25" s="111"/>
      <c r="BVO25" s="111"/>
      <c r="BVP25" s="111"/>
      <c r="BVQ25" s="111"/>
      <c r="BVR25" s="111"/>
      <c r="BVS25" s="111"/>
      <c r="BVT25" s="111"/>
      <c r="BVU25" s="111"/>
      <c r="BVV25" s="111"/>
      <c r="BVW25" s="111"/>
      <c r="BVX25" s="111"/>
      <c r="BVY25" s="111"/>
      <c r="BVZ25" s="111"/>
      <c r="BWA25" s="111"/>
      <c r="BWB25" s="111"/>
      <c r="BWC25" s="111"/>
      <c r="BWD25" s="111"/>
      <c r="BWE25" s="111"/>
      <c r="BWF25" s="111"/>
      <c r="BWG25" s="111"/>
      <c r="BWH25" s="111"/>
      <c r="BWI25" s="111"/>
      <c r="BWJ25" s="111"/>
      <c r="BWK25" s="111"/>
      <c r="BWL25" s="111"/>
      <c r="BWM25" s="111"/>
      <c r="BWN25" s="111"/>
      <c r="BWO25" s="111"/>
      <c r="BWP25" s="111"/>
      <c r="BWQ25" s="111"/>
      <c r="BWR25" s="111"/>
      <c r="BWS25" s="111"/>
      <c r="BWT25" s="111"/>
      <c r="BWU25" s="111"/>
      <c r="BWV25" s="111"/>
      <c r="BWW25" s="111"/>
      <c r="BWX25" s="111"/>
      <c r="BWY25" s="111"/>
      <c r="BWZ25" s="111"/>
      <c r="BXA25" s="111"/>
      <c r="BXB25" s="111"/>
      <c r="BXC25" s="111"/>
      <c r="BXD25" s="111"/>
      <c r="BXE25" s="111"/>
      <c r="BXF25" s="111"/>
      <c r="BXG25" s="111"/>
      <c r="BXH25" s="111"/>
      <c r="BXI25" s="111"/>
      <c r="BXJ25" s="111"/>
      <c r="BXK25" s="111"/>
      <c r="BXL25" s="111"/>
      <c r="BXM25" s="111"/>
      <c r="BXN25" s="111"/>
      <c r="BXO25" s="111"/>
      <c r="BXP25" s="111"/>
      <c r="BXQ25" s="111"/>
      <c r="BXR25" s="111"/>
      <c r="BXS25" s="111"/>
      <c r="BXT25" s="111"/>
      <c r="BXU25" s="111"/>
      <c r="BXV25" s="111"/>
      <c r="BXW25" s="111"/>
      <c r="BXX25" s="111"/>
      <c r="BXY25" s="111"/>
      <c r="BXZ25" s="111"/>
      <c r="BYA25" s="111"/>
      <c r="BYB25" s="111"/>
      <c r="BYC25" s="111"/>
      <c r="BYD25" s="111"/>
      <c r="BYE25" s="111"/>
      <c r="BYF25" s="111"/>
      <c r="BYG25" s="111"/>
      <c r="BYH25" s="111"/>
      <c r="BYI25" s="111"/>
      <c r="BYJ25" s="111"/>
      <c r="BYK25" s="111"/>
      <c r="BYL25" s="111"/>
      <c r="BYM25" s="111"/>
      <c r="BYN25" s="111"/>
      <c r="BYO25" s="111"/>
      <c r="BYP25" s="111"/>
      <c r="BYQ25" s="111"/>
      <c r="BYR25" s="111"/>
      <c r="BYS25" s="111"/>
      <c r="BYT25" s="111"/>
      <c r="BYU25" s="111"/>
      <c r="BYV25" s="111"/>
      <c r="BYW25" s="111"/>
      <c r="BYX25" s="111"/>
      <c r="BYY25" s="111"/>
      <c r="BYZ25" s="111"/>
      <c r="BZA25" s="111"/>
      <c r="BZB25" s="111"/>
      <c r="BZC25" s="111"/>
      <c r="BZD25" s="111"/>
      <c r="BZE25" s="111"/>
      <c r="BZF25" s="111"/>
      <c r="BZG25" s="111"/>
      <c r="BZH25" s="111"/>
      <c r="BZI25" s="111"/>
      <c r="BZJ25" s="111"/>
      <c r="BZK25" s="111"/>
      <c r="BZL25" s="111"/>
      <c r="BZM25" s="111"/>
      <c r="BZN25" s="111"/>
      <c r="BZO25" s="111"/>
      <c r="BZP25" s="111"/>
      <c r="BZQ25" s="111"/>
      <c r="BZR25" s="111"/>
      <c r="BZS25" s="111"/>
      <c r="BZT25" s="111"/>
      <c r="BZU25" s="111"/>
      <c r="BZV25" s="111"/>
      <c r="BZW25" s="111"/>
      <c r="BZX25" s="111"/>
      <c r="BZY25" s="111"/>
      <c r="BZZ25" s="111"/>
      <c r="CAA25" s="111"/>
      <c r="CAB25" s="111"/>
      <c r="CAC25" s="111"/>
      <c r="CAD25" s="111"/>
      <c r="CAE25" s="111"/>
      <c r="CAF25" s="111"/>
      <c r="CAG25" s="111"/>
      <c r="CAH25" s="111"/>
      <c r="CAI25" s="111"/>
      <c r="CAJ25" s="111"/>
      <c r="CAK25" s="111"/>
      <c r="CAL25" s="111"/>
      <c r="CAM25" s="111"/>
      <c r="CAN25" s="111"/>
      <c r="CAO25" s="111"/>
      <c r="CAP25" s="111"/>
      <c r="CAQ25" s="111"/>
      <c r="CAR25" s="111"/>
      <c r="CAS25" s="111"/>
      <c r="CAT25" s="111"/>
      <c r="CAU25" s="111"/>
      <c r="CAV25" s="111"/>
      <c r="CAW25" s="111"/>
      <c r="CAX25" s="111"/>
      <c r="CAY25" s="111"/>
      <c r="CAZ25" s="111"/>
      <c r="CBA25" s="111"/>
      <c r="CBB25" s="111"/>
      <c r="CBC25" s="111"/>
      <c r="CBD25" s="111"/>
      <c r="CBE25" s="111"/>
      <c r="CBF25" s="111"/>
      <c r="CBG25" s="111"/>
      <c r="CBH25" s="111"/>
      <c r="CBI25" s="111"/>
      <c r="CBJ25" s="111"/>
      <c r="CBK25" s="111"/>
      <c r="CBL25" s="111"/>
      <c r="CBM25" s="111"/>
      <c r="CBN25" s="111"/>
      <c r="CBO25" s="111"/>
      <c r="CBP25" s="111"/>
      <c r="CBQ25" s="111"/>
      <c r="CBR25" s="111"/>
      <c r="CBS25" s="111"/>
      <c r="CBT25" s="111"/>
      <c r="CBU25" s="111"/>
      <c r="CBV25" s="111"/>
      <c r="CBW25" s="111"/>
      <c r="CBX25" s="111"/>
      <c r="CBY25" s="111"/>
      <c r="CBZ25" s="111"/>
      <c r="CCA25" s="111"/>
      <c r="CCB25" s="111"/>
      <c r="CCC25" s="111"/>
      <c r="CCD25" s="111"/>
      <c r="CCE25" s="111"/>
      <c r="CCF25" s="111"/>
      <c r="CCG25" s="111"/>
      <c r="CCH25" s="111"/>
      <c r="CCI25" s="111"/>
      <c r="CCJ25" s="111"/>
      <c r="CCK25" s="111"/>
      <c r="CCL25" s="111"/>
      <c r="CCM25" s="111"/>
      <c r="CCN25" s="111"/>
      <c r="CCO25" s="111"/>
      <c r="CCP25" s="111"/>
      <c r="CCQ25" s="111"/>
      <c r="CCR25" s="111"/>
      <c r="CCS25" s="111"/>
      <c r="CCT25" s="111"/>
      <c r="CCU25" s="111"/>
      <c r="CCV25" s="111"/>
      <c r="CCW25" s="111"/>
      <c r="CCX25" s="111"/>
      <c r="CCY25" s="111"/>
      <c r="CCZ25" s="111"/>
      <c r="CDA25" s="111"/>
      <c r="CDB25" s="111"/>
      <c r="CDC25" s="111"/>
      <c r="CDD25" s="111"/>
      <c r="CDE25" s="111"/>
      <c r="CDF25" s="111"/>
      <c r="CDG25" s="111"/>
      <c r="CDH25" s="111"/>
      <c r="CDI25" s="111"/>
      <c r="CDJ25" s="111"/>
      <c r="CDK25" s="111"/>
      <c r="CDL25" s="111"/>
      <c r="CDM25" s="111"/>
      <c r="CDN25" s="111"/>
      <c r="CDO25" s="111"/>
      <c r="CDP25" s="111"/>
      <c r="CDQ25" s="111"/>
      <c r="CDR25" s="111"/>
      <c r="CDS25" s="111"/>
      <c r="CDT25" s="111"/>
      <c r="CDU25" s="111"/>
      <c r="CDV25" s="111"/>
      <c r="CDW25" s="111"/>
      <c r="CDX25" s="111"/>
      <c r="CDY25" s="111"/>
      <c r="CDZ25" s="111"/>
      <c r="CEA25" s="111"/>
      <c r="CEB25" s="111"/>
      <c r="CEC25" s="111"/>
      <c r="CED25" s="111"/>
      <c r="CEE25" s="111"/>
      <c r="CEF25" s="111"/>
      <c r="CEG25" s="111"/>
      <c r="CEH25" s="111"/>
      <c r="CEI25" s="111"/>
      <c r="CEJ25" s="111"/>
      <c r="CEK25" s="111"/>
      <c r="CEL25" s="111"/>
      <c r="CEM25" s="111"/>
      <c r="CEN25" s="111"/>
      <c r="CEO25" s="111"/>
      <c r="CEP25" s="111"/>
      <c r="CEQ25" s="111"/>
      <c r="CER25" s="111"/>
      <c r="CES25" s="111"/>
      <c r="CET25" s="111"/>
      <c r="CEU25" s="111"/>
      <c r="CEV25" s="111"/>
      <c r="CEW25" s="111"/>
      <c r="CEX25" s="111"/>
      <c r="CEY25" s="111"/>
      <c r="CEZ25" s="111"/>
      <c r="CFA25" s="111"/>
      <c r="CFB25" s="111"/>
      <c r="CFC25" s="111"/>
      <c r="CFD25" s="111"/>
      <c r="CFE25" s="111"/>
      <c r="CFF25" s="111"/>
      <c r="CFG25" s="111"/>
      <c r="CFH25" s="111"/>
      <c r="CFI25" s="111"/>
      <c r="CFJ25" s="111"/>
      <c r="CFK25" s="111"/>
      <c r="CFL25" s="111"/>
      <c r="CFM25" s="111"/>
      <c r="CFN25" s="111"/>
      <c r="CFO25" s="111"/>
      <c r="CFP25" s="111"/>
      <c r="CFQ25" s="111"/>
      <c r="CFR25" s="111"/>
      <c r="CFS25" s="111"/>
      <c r="CFT25" s="111"/>
      <c r="CFU25" s="111"/>
      <c r="CFV25" s="111"/>
      <c r="CFW25" s="111"/>
      <c r="CFX25" s="111"/>
      <c r="CFY25" s="111"/>
      <c r="CFZ25" s="111"/>
      <c r="CGA25" s="111"/>
      <c r="CGB25" s="111"/>
      <c r="CGC25" s="111"/>
      <c r="CGD25" s="111"/>
      <c r="CGE25" s="111"/>
      <c r="CGF25" s="111"/>
      <c r="CGG25" s="111"/>
      <c r="CGH25" s="111"/>
      <c r="CGI25" s="111"/>
      <c r="CGJ25" s="111"/>
      <c r="CGK25" s="111"/>
      <c r="CGL25" s="111"/>
      <c r="CGM25" s="111"/>
      <c r="CGN25" s="111"/>
      <c r="CGO25" s="111"/>
      <c r="CGP25" s="111"/>
      <c r="CGQ25" s="111"/>
      <c r="CGR25" s="111"/>
      <c r="CGS25" s="111"/>
      <c r="CGT25" s="111"/>
      <c r="CGU25" s="111"/>
      <c r="CGV25" s="111"/>
      <c r="CGW25" s="111"/>
      <c r="CGX25" s="111"/>
      <c r="CGY25" s="111"/>
      <c r="CGZ25" s="111"/>
      <c r="CHA25" s="111"/>
      <c r="CHB25" s="111"/>
      <c r="CHC25" s="111"/>
      <c r="CHD25" s="111"/>
      <c r="CHE25" s="111"/>
      <c r="CHF25" s="111"/>
      <c r="CHG25" s="111"/>
      <c r="CHH25" s="111"/>
      <c r="CHI25" s="111"/>
      <c r="CHJ25" s="111"/>
      <c r="CHK25" s="111"/>
      <c r="CHL25" s="111"/>
      <c r="CHM25" s="111"/>
      <c r="CHN25" s="111"/>
      <c r="CHO25" s="111"/>
      <c r="CHP25" s="111"/>
      <c r="CHQ25" s="111"/>
      <c r="CHR25" s="111"/>
      <c r="CHS25" s="111"/>
      <c r="CHT25" s="111"/>
      <c r="CHU25" s="111"/>
      <c r="CHV25" s="111"/>
      <c r="CHW25" s="111"/>
      <c r="CHX25" s="111"/>
      <c r="CHY25" s="111"/>
      <c r="CHZ25" s="111"/>
      <c r="CIA25" s="111"/>
      <c r="CIB25" s="111"/>
      <c r="CIC25" s="111"/>
      <c r="CID25" s="111"/>
      <c r="CIE25" s="111"/>
      <c r="CIF25" s="111"/>
      <c r="CIG25" s="111"/>
      <c r="CIH25" s="111"/>
      <c r="CII25" s="111"/>
      <c r="CIJ25" s="111"/>
      <c r="CIK25" s="111"/>
      <c r="CIL25" s="111"/>
      <c r="CIM25" s="111"/>
      <c r="CIN25" s="111"/>
      <c r="CIO25" s="111"/>
      <c r="CIP25" s="111"/>
      <c r="CIQ25" s="111"/>
      <c r="CIR25" s="111"/>
      <c r="CIS25" s="111"/>
      <c r="CIT25" s="111"/>
      <c r="CIU25" s="111"/>
      <c r="CIV25" s="111"/>
      <c r="CIW25" s="111"/>
      <c r="CIX25" s="111"/>
      <c r="CIY25" s="111"/>
      <c r="CIZ25" s="111"/>
      <c r="CJA25" s="111"/>
      <c r="CJB25" s="111"/>
      <c r="CJC25" s="111"/>
      <c r="CJD25" s="111"/>
      <c r="CJE25" s="111"/>
      <c r="CJF25" s="111"/>
      <c r="CJG25" s="111"/>
      <c r="CJH25" s="111"/>
      <c r="CJI25" s="111"/>
      <c r="CJJ25" s="111"/>
      <c r="CJK25" s="111"/>
      <c r="CJL25" s="111"/>
      <c r="CJM25" s="111"/>
      <c r="CJN25" s="111"/>
      <c r="CJO25" s="111"/>
      <c r="CJP25" s="111"/>
      <c r="CJQ25" s="111"/>
      <c r="CJR25" s="111"/>
      <c r="CJS25" s="111"/>
      <c r="CJT25" s="111"/>
      <c r="CJU25" s="111"/>
      <c r="CJV25" s="111"/>
      <c r="CJW25" s="111"/>
      <c r="CJX25" s="111"/>
      <c r="CJY25" s="111"/>
      <c r="CJZ25" s="111"/>
      <c r="CKA25" s="111"/>
      <c r="CKB25" s="111"/>
      <c r="CKC25" s="111"/>
      <c r="CKD25" s="111"/>
      <c r="CKE25" s="111"/>
      <c r="CKF25" s="111"/>
      <c r="CKG25" s="111"/>
      <c r="CKH25" s="111"/>
      <c r="CKI25" s="111"/>
      <c r="CKJ25" s="111"/>
      <c r="CKK25" s="111"/>
      <c r="CKL25" s="111"/>
      <c r="CKM25" s="111"/>
      <c r="CKN25" s="111"/>
      <c r="CKO25" s="111"/>
      <c r="CKP25" s="111"/>
      <c r="CKQ25" s="111"/>
      <c r="CKR25" s="111"/>
      <c r="CKS25" s="111"/>
      <c r="CKT25" s="111"/>
      <c r="CKU25" s="111"/>
      <c r="CKV25" s="111"/>
      <c r="CKW25" s="111"/>
      <c r="CKX25" s="111"/>
      <c r="CKY25" s="111"/>
      <c r="CKZ25" s="111"/>
      <c r="CLA25" s="111"/>
      <c r="CLB25" s="111"/>
      <c r="CLC25" s="111"/>
      <c r="CLD25" s="111"/>
      <c r="CLE25" s="111"/>
      <c r="CLF25" s="111"/>
      <c r="CLG25" s="111"/>
      <c r="CLH25" s="111"/>
      <c r="CLI25" s="111"/>
      <c r="CLJ25" s="111"/>
      <c r="CLK25" s="111"/>
      <c r="CLL25" s="111"/>
      <c r="CLM25" s="111"/>
      <c r="CLN25" s="111"/>
      <c r="CLO25" s="111"/>
      <c r="CLP25" s="111"/>
      <c r="CLQ25" s="111"/>
      <c r="CLR25" s="111"/>
      <c r="CLS25" s="111"/>
      <c r="CLT25" s="111"/>
      <c r="CLU25" s="111"/>
      <c r="CLV25" s="111"/>
      <c r="CLW25" s="111"/>
      <c r="CLX25" s="111"/>
      <c r="CLY25" s="111"/>
      <c r="CLZ25" s="111"/>
      <c r="CMA25" s="111"/>
      <c r="CMB25" s="111"/>
      <c r="CMC25" s="111"/>
      <c r="CMD25" s="111"/>
      <c r="CME25" s="111"/>
      <c r="CMF25" s="111"/>
      <c r="CMG25" s="111"/>
      <c r="CMH25" s="111"/>
      <c r="CMI25" s="111"/>
      <c r="CMJ25" s="111"/>
      <c r="CMK25" s="111"/>
      <c r="CML25" s="111"/>
      <c r="CMM25" s="111"/>
      <c r="CMN25" s="111"/>
      <c r="CMO25" s="111"/>
      <c r="CMP25" s="111"/>
      <c r="CMQ25" s="111"/>
      <c r="CMR25" s="111"/>
      <c r="CMS25" s="111"/>
      <c r="CMT25" s="111"/>
      <c r="CMU25" s="111"/>
      <c r="CMV25" s="111"/>
      <c r="CMW25" s="111"/>
      <c r="CMX25" s="111"/>
      <c r="CMY25" s="111"/>
      <c r="CMZ25" s="111"/>
      <c r="CNA25" s="111"/>
      <c r="CNB25" s="111"/>
      <c r="CNC25" s="111"/>
      <c r="CND25" s="111"/>
      <c r="CNE25" s="111"/>
      <c r="CNF25" s="111"/>
      <c r="CNG25" s="111"/>
      <c r="CNH25" s="111"/>
      <c r="CNI25" s="111"/>
      <c r="CNJ25" s="111"/>
      <c r="CNK25" s="111"/>
      <c r="CNL25" s="111"/>
      <c r="CNM25" s="111"/>
      <c r="CNN25" s="111"/>
      <c r="CNO25" s="111"/>
      <c r="CNP25" s="111"/>
      <c r="CNQ25" s="111"/>
      <c r="CNR25" s="111"/>
      <c r="CNS25" s="111"/>
      <c r="CNT25" s="111"/>
      <c r="CNU25" s="111"/>
      <c r="CNV25" s="111"/>
      <c r="CNW25" s="111"/>
      <c r="CNX25" s="111"/>
      <c r="CNY25" s="111"/>
      <c r="CNZ25" s="111"/>
      <c r="COA25" s="111"/>
      <c r="COB25" s="111"/>
      <c r="COC25" s="111"/>
      <c r="COD25" s="111"/>
      <c r="COE25" s="111"/>
      <c r="COF25" s="111"/>
      <c r="COG25" s="111"/>
      <c r="COH25" s="111"/>
      <c r="COI25" s="111"/>
      <c r="COJ25" s="111"/>
      <c r="COK25" s="111"/>
      <c r="COL25" s="111"/>
      <c r="COM25" s="111"/>
      <c r="CON25" s="111"/>
      <c r="COO25" s="111"/>
      <c r="COP25" s="111"/>
      <c r="COQ25" s="111"/>
      <c r="COR25" s="111"/>
      <c r="COS25" s="111"/>
      <c r="COT25" s="111"/>
      <c r="COU25" s="111"/>
      <c r="COV25" s="111"/>
      <c r="COW25" s="111"/>
      <c r="COX25" s="111"/>
      <c r="COY25" s="111"/>
      <c r="COZ25" s="111"/>
      <c r="CPA25" s="111"/>
      <c r="CPB25" s="111"/>
      <c r="CPC25" s="111"/>
      <c r="CPD25" s="111"/>
      <c r="CPE25" s="111"/>
      <c r="CPF25" s="111"/>
      <c r="CPG25" s="111"/>
      <c r="CPH25" s="111"/>
      <c r="CPI25" s="111"/>
      <c r="CPJ25" s="111"/>
      <c r="CPK25" s="111"/>
      <c r="CPL25" s="111"/>
      <c r="CPM25" s="111"/>
      <c r="CPN25" s="111"/>
      <c r="CPO25" s="111"/>
      <c r="CPP25" s="111"/>
      <c r="CPQ25" s="111"/>
      <c r="CPR25" s="111"/>
      <c r="CPS25" s="111"/>
      <c r="CPT25" s="111"/>
      <c r="CPU25" s="111"/>
      <c r="CPV25" s="111"/>
      <c r="CPW25" s="111"/>
      <c r="CPX25" s="111"/>
      <c r="CPY25" s="111"/>
      <c r="CPZ25" s="111"/>
      <c r="CQA25" s="111"/>
      <c r="CQB25" s="111"/>
      <c r="CQC25" s="111"/>
      <c r="CQD25" s="111"/>
      <c r="CQE25" s="111"/>
      <c r="CQF25" s="111"/>
      <c r="CQG25" s="111"/>
      <c r="CQH25" s="111"/>
      <c r="CQI25" s="111"/>
      <c r="CQJ25" s="111"/>
      <c r="CQK25" s="111"/>
      <c r="CQL25" s="111"/>
      <c r="CQM25" s="111"/>
      <c r="CQN25" s="111"/>
      <c r="CQO25" s="111"/>
      <c r="CQP25" s="111"/>
      <c r="CQQ25" s="111"/>
      <c r="CQR25" s="111"/>
      <c r="CQS25" s="111"/>
      <c r="CQT25" s="111"/>
      <c r="CQU25" s="111"/>
      <c r="CQV25" s="111"/>
      <c r="CQW25" s="111"/>
      <c r="CQX25" s="111"/>
      <c r="CQY25" s="111"/>
      <c r="CQZ25" s="111"/>
      <c r="CRA25" s="111"/>
      <c r="CRB25" s="111"/>
      <c r="CRC25" s="111"/>
      <c r="CRD25" s="111"/>
      <c r="CRE25" s="111"/>
      <c r="CRF25" s="111"/>
      <c r="CRG25" s="111"/>
      <c r="CRH25" s="111"/>
      <c r="CRI25" s="111"/>
      <c r="CRJ25" s="111"/>
      <c r="CRK25" s="111"/>
      <c r="CRL25" s="111"/>
      <c r="CRM25" s="111"/>
      <c r="CRN25" s="111"/>
      <c r="CRO25" s="111"/>
      <c r="CRP25" s="111"/>
      <c r="CRQ25" s="111"/>
      <c r="CRR25" s="111"/>
      <c r="CRS25" s="111"/>
      <c r="CRT25" s="111"/>
      <c r="CRU25" s="111"/>
      <c r="CRV25" s="111"/>
      <c r="CRW25" s="111"/>
      <c r="CRX25" s="111"/>
      <c r="CRY25" s="111"/>
      <c r="CRZ25" s="111"/>
      <c r="CSA25" s="111"/>
      <c r="CSB25" s="111"/>
      <c r="CSC25" s="111"/>
      <c r="CSD25" s="111"/>
      <c r="CSE25" s="111"/>
      <c r="CSF25" s="111"/>
      <c r="CSG25" s="111"/>
      <c r="CSH25" s="111"/>
      <c r="CSI25" s="111"/>
      <c r="CSJ25" s="111"/>
      <c r="CSK25" s="111"/>
      <c r="CSL25" s="111"/>
      <c r="CSM25" s="111"/>
      <c r="CSN25" s="111"/>
      <c r="CSO25" s="111"/>
      <c r="CSP25" s="111"/>
      <c r="CSQ25" s="111"/>
      <c r="CSR25" s="111"/>
      <c r="CSS25" s="111"/>
      <c r="CST25" s="111"/>
      <c r="CSU25" s="111"/>
      <c r="CSV25" s="111"/>
      <c r="CSW25" s="111"/>
      <c r="CSX25" s="111"/>
      <c r="CSY25" s="111"/>
      <c r="CSZ25" s="111"/>
      <c r="CTA25" s="111"/>
      <c r="CTB25" s="111"/>
      <c r="CTC25" s="111"/>
      <c r="CTD25" s="111"/>
      <c r="CTE25" s="111"/>
      <c r="CTF25" s="111"/>
      <c r="CTG25" s="111"/>
      <c r="CTH25" s="111"/>
      <c r="CTI25" s="111"/>
      <c r="CTJ25" s="111"/>
      <c r="CTK25" s="111"/>
      <c r="CTL25" s="111"/>
      <c r="CTM25" s="111"/>
      <c r="CTN25" s="111"/>
      <c r="CTO25" s="111"/>
      <c r="CTP25" s="111"/>
      <c r="CTQ25" s="111"/>
      <c r="CTR25" s="111"/>
      <c r="CTS25" s="111"/>
      <c r="CTT25" s="111"/>
      <c r="CTU25" s="111"/>
      <c r="CTV25" s="111"/>
      <c r="CTW25" s="111"/>
      <c r="CTX25" s="111"/>
      <c r="CTY25" s="111"/>
      <c r="CTZ25" s="111"/>
      <c r="CUA25" s="111"/>
      <c r="CUB25" s="111"/>
      <c r="CUC25" s="111"/>
      <c r="CUD25" s="111"/>
      <c r="CUE25" s="111"/>
      <c r="CUF25" s="111"/>
      <c r="CUG25" s="111"/>
      <c r="CUH25" s="111"/>
      <c r="CUI25" s="111"/>
      <c r="CUJ25" s="111"/>
      <c r="CUK25" s="111"/>
      <c r="CUL25" s="111"/>
      <c r="CUM25" s="111"/>
      <c r="CUN25" s="111"/>
      <c r="CUO25" s="111"/>
      <c r="CUP25" s="111"/>
      <c r="CUQ25" s="111"/>
      <c r="CUR25" s="111"/>
      <c r="CUS25" s="111"/>
      <c r="CUT25" s="111"/>
      <c r="CUU25" s="111"/>
      <c r="CUV25" s="111"/>
      <c r="CUW25" s="111"/>
      <c r="CUX25" s="111"/>
      <c r="CUY25" s="111"/>
      <c r="CUZ25" s="111"/>
      <c r="CVA25" s="111"/>
      <c r="CVB25" s="111"/>
      <c r="CVC25" s="111"/>
      <c r="CVD25" s="111"/>
      <c r="CVE25" s="111"/>
      <c r="CVF25" s="111"/>
      <c r="CVG25" s="111"/>
      <c r="CVH25" s="111"/>
      <c r="CVI25" s="111"/>
      <c r="CVJ25" s="111"/>
      <c r="CVK25" s="111"/>
      <c r="CVL25" s="111"/>
      <c r="CVM25" s="111"/>
      <c r="CVN25" s="111"/>
      <c r="CVO25" s="111"/>
      <c r="CVP25" s="111"/>
      <c r="CVQ25" s="111"/>
      <c r="CVR25" s="111"/>
      <c r="CVS25" s="111"/>
      <c r="CVT25" s="111"/>
      <c r="CVU25" s="111"/>
      <c r="CVV25" s="111"/>
      <c r="CVW25" s="111"/>
      <c r="CVX25" s="111"/>
      <c r="CVY25" s="111"/>
      <c r="CVZ25" s="111"/>
      <c r="CWA25" s="111"/>
      <c r="CWB25" s="111"/>
      <c r="CWC25" s="111"/>
      <c r="CWD25" s="111"/>
      <c r="CWE25" s="111"/>
      <c r="CWF25" s="111"/>
      <c r="CWG25" s="111"/>
      <c r="CWH25" s="111"/>
      <c r="CWI25" s="111"/>
      <c r="CWJ25" s="111"/>
      <c r="CWK25" s="111"/>
      <c r="CWL25" s="111"/>
      <c r="CWM25" s="111"/>
      <c r="CWN25" s="111"/>
      <c r="CWO25" s="111"/>
      <c r="CWP25" s="111"/>
      <c r="CWQ25" s="111"/>
      <c r="CWR25" s="111"/>
      <c r="CWS25" s="111"/>
      <c r="CWT25" s="111"/>
      <c r="CWU25" s="111"/>
      <c r="CWV25" s="111"/>
      <c r="CWW25" s="111"/>
      <c r="CWX25" s="111"/>
      <c r="CWY25" s="111"/>
      <c r="CWZ25" s="111"/>
      <c r="CXA25" s="111"/>
      <c r="CXB25" s="111"/>
      <c r="CXC25" s="111"/>
      <c r="CXD25" s="111"/>
      <c r="CXE25" s="111"/>
      <c r="CXF25" s="111"/>
      <c r="CXG25" s="111"/>
      <c r="CXH25" s="111"/>
      <c r="CXI25" s="111"/>
      <c r="CXJ25" s="111"/>
      <c r="CXK25" s="111"/>
      <c r="CXL25" s="111"/>
      <c r="CXM25" s="111"/>
      <c r="CXN25" s="111"/>
      <c r="CXO25" s="111"/>
      <c r="CXP25" s="111"/>
      <c r="CXQ25" s="111"/>
      <c r="CXR25" s="111"/>
      <c r="CXS25" s="111"/>
      <c r="CXT25" s="111"/>
      <c r="CXU25" s="111"/>
      <c r="CXV25" s="111"/>
      <c r="CXW25" s="111"/>
      <c r="CXX25" s="111"/>
      <c r="CXY25" s="111"/>
      <c r="CXZ25" s="111"/>
      <c r="CYA25" s="111"/>
      <c r="CYB25" s="111"/>
      <c r="CYC25" s="111"/>
      <c r="CYD25" s="111"/>
      <c r="CYE25" s="111"/>
      <c r="CYF25" s="111"/>
      <c r="CYG25" s="111"/>
      <c r="CYH25" s="111"/>
      <c r="CYI25" s="111"/>
      <c r="CYJ25" s="111"/>
      <c r="CYK25" s="111"/>
      <c r="CYL25" s="111"/>
      <c r="CYM25" s="111"/>
      <c r="CYN25" s="111"/>
      <c r="CYO25" s="111"/>
      <c r="CYP25" s="111"/>
      <c r="CYQ25" s="111"/>
      <c r="CYR25" s="111"/>
      <c r="CYS25" s="111"/>
      <c r="CYT25" s="111"/>
      <c r="CYU25" s="111"/>
      <c r="CYV25" s="111"/>
      <c r="CYW25" s="111"/>
      <c r="CYX25" s="111"/>
      <c r="CYY25" s="111"/>
      <c r="CYZ25" s="111"/>
      <c r="CZA25" s="111"/>
      <c r="CZB25" s="111"/>
      <c r="CZC25" s="111"/>
      <c r="CZD25" s="111"/>
      <c r="CZE25" s="111"/>
      <c r="CZF25" s="111"/>
      <c r="CZG25" s="111"/>
      <c r="CZH25" s="111"/>
      <c r="CZI25" s="111"/>
      <c r="CZJ25" s="111"/>
      <c r="CZK25" s="111"/>
      <c r="CZL25" s="111"/>
      <c r="CZM25" s="111"/>
      <c r="CZN25" s="111"/>
      <c r="CZO25" s="111"/>
      <c r="CZP25" s="111"/>
      <c r="CZQ25" s="111"/>
      <c r="CZR25" s="111"/>
      <c r="CZS25" s="111"/>
      <c r="CZT25" s="111"/>
      <c r="CZU25" s="111"/>
      <c r="CZV25" s="111"/>
      <c r="CZW25" s="111"/>
      <c r="CZX25" s="111"/>
      <c r="CZY25" s="111"/>
      <c r="CZZ25" s="111"/>
      <c r="DAA25" s="111"/>
      <c r="DAB25" s="111"/>
      <c r="DAC25" s="111"/>
      <c r="DAD25" s="111"/>
      <c r="DAE25" s="111"/>
      <c r="DAF25" s="111"/>
      <c r="DAG25" s="111"/>
      <c r="DAH25" s="111"/>
      <c r="DAI25" s="111"/>
      <c r="DAJ25" s="111"/>
      <c r="DAK25" s="111"/>
      <c r="DAL25" s="111"/>
      <c r="DAM25" s="111"/>
      <c r="DAN25" s="111"/>
      <c r="DAO25" s="111"/>
      <c r="DAP25" s="111"/>
      <c r="DAQ25" s="111"/>
      <c r="DAR25" s="111"/>
      <c r="DAS25" s="111"/>
      <c r="DAT25" s="111"/>
      <c r="DAU25" s="111"/>
      <c r="DAV25" s="111"/>
      <c r="DAW25" s="111"/>
      <c r="DAX25" s="111"/>
      <c r="DAY25" s="111"/>
      <c r="DAZ25" s="111"/>
      <c r="DBA25" s="111"/>
      <c r="DBB25" s="111"/>
      <c r="DBC25" s="111"/>
      <c r="DBD25" s="111"/>
      <c r="DBE25" s="111"/>
      <c r="DBF25" s="111"/>
      <c r="DBG25" s="111"/>
      <c r="DBH25" s="111"/>
      <c r="DBI25" s="111"/>
      <c r="DBJ25" s="111"/>
      <c r="DBK25" s="111"/>
      <c r="DBL25" s="111"/>
      <c r="DBM25" s="111"/>
      <c r="DBN25" s="111"/>
      <c r="DBO25" s="111"/>
      <c r="DBP25" s="111"/>
      <c r="DBQ25" s="111"/>
      <c r="DBR25" s="111"/>
      <c r="DBS25" s="111"/>
      <c r="DBT25" s="111"/>
      <c r="DBU25" s="111"/>
      <c r="DBV25" s="111"/>
      <c r="DBW25" s="111"/>
      <c r="DBX25" s="111"/>
      <c r="DBY25" s="111"/>
      <c r="DBZ25" s="111"/>
      <c r="DCA25" s="111"/>
      <c r="DCB25" s="111"/>
      <c r="DCC25" s="111"/>
      <c r="DCD25" s="111"/>
      <c r="DCE25" s="111"/>
      <c r="DCF25" s="111"/>
      <c r="DCG25" s="111"/>
      <c r="DCH25" s="111"/>
      <c r="DCI25" s="111"/>
      <c r="DCJ25" s="111"/>
      <c r="DCK25" s="111"/>
      <c r="DCL25" s="111"/>
      <c r="DCM25" s="111"/>
      <c r="DCN25" s="111"/>
      <c r="DCO25" s="111"/>
      <c r="DCP25" s="111"/>
      <c r="DCQ25" s="111"/>
      <c r="DCR25" s="111"/>
      <c r="DCS25" s="111"/>
      <c r="DCT25" s="111"/>
      <c r="DCU25" s="111"/>
      <c r="DCV25" s="111"/>
      <c r="DCW25" s="111"/>
      <c r="DCX25" s="111"/>
      <c r="DCY25" s="111"/>
      <c r="DCZ25" s="111"/>
      <c r="DDA25" s="111"/>
      <c r="DDB25" s="111"/>
      <c r="DDC25" s="111"/>
      <c r="DDD25" s="111"/>
      <c r="DDE25" s="111"/>
      <c r="DDF25" s="111"/>
      <c r="DDG25" s="111"/>
      <c r="DDH25" s="111"/>
      <c r="DDI25" s="111"/>
      <c r="DDJ25" s="111"/>
      <c r="DDK25" s="111"/>
      <c r="DDL25" s="111"/>
      <c r="DDM25" s="111"/>
      <c r="DDN25" s="111"/>
      <c r="DDO25" s="111"/>
      <c r="DDP25" s="111"/>
      <c r="DDQ25" s="111"/>
      <c r="DDR25" s="111"/>
      <c r="DDS25" s="111"/>
      <c r="DDT25" s="111"/>
      <c r="DDU25" s="111"/>
      <c r="DDV25" s="111"/>
      <c r="DDW25" s="111"/>
      <c r="DDX25" s="111"/>
      <c r="DDY25" s="111"/>
      <c r="DDZ25" s="111"/>
      <c r="DEA25" s="111"/>
      <c r="DEB25" s="111"/>
      <c r="DEC25" s="111"/>
      <c r="DED25" s="111"/>
      <c r="DEE25" s="111"/>
      <c r="DEF25" s="111"/>
      <c r="DEG25" s="111"/>
      <c r="DEH25" s="111"/>
      <c r="DEI25" s="111"/>
      <c r="DEJ25" s="111"/>
      <c r="DEK25" s="111"/>
      <c r="DEL25" s="111"/>
      <c r="DEM25" s="111"/>
      <c r="DEN25" s="111"/>
      <c r="DEO25" s="111"/>
      <c r="DEP25" s="111"/>
      <c r="DEQ25" s="111"/>
      <c r="DER25" s="111"/>
      <c r="DES25" s="111"/>
      <c r="DET25" s="111"/>
      <c r="DEU25" s="111"/>
      <c r="DEV25" s="111"/>
      <c r="DEW25" s="111"/>
      <c r="DEX25" s="111"/>
      <c r="DEY25" s="111"/>
      <c r="DEZ25" s="111"/>
      <c r="DFA25" s="111"/>
      <c r="DFB25" s="111"/>
      <c r="DFC25" s="111"/>
      <c r="DFD25" s="111"/>
      <c r="DFE25" s="111"/>
      <c r="DFF25" s="111"/>
      <c r="DFG25" s="111"/>
      <c r="DFH25" s="111"/>
      <c r="DFI25" s="111"/>
      <c r="DFJ25" s="111"/>
      <c r="DFK25" s="111"/>
      <c r="DFL25" s="111"/>
      <c r="DFM25" s="111"/>
      <c r="DFN25" s="111"/>
      <c r="DFO25" s="111"/>
      <c r="DFP25" s="111"/>
      <c r="DFQ25" s="111"/>
      <c r="DFR25" s="111"/>
      <c r="DFS25" s="111"/>
      <c r="DFT25" s="111"/>
      <c r="DFU25" s="111"/>
      <c r="DFV25" s="111"/>
      <c r="DFW25" s="111"/>
      <c r="DFX25" s="111"/>
      <c r="DFY25" s="111"/>
      <c r="DFZ25" s="111"/>
      <c r="DGA25" s="111"/>
      <c r="DGB25" s="111"/>
      <c r="DGC25" s="111"/>
      <c r="DGD25" s="111"/>
      <c r="DGE25" s="111"/>
      <c r="DGF25" s="111"/>
      <c r="DGG25" s="111"/>
      <c r="DGH25" s="111"/>
      <c r="DGI25" s="111"/>
      <c r="DGJ25" s="111"/>
      <c r="DGK25" s="111"/>
      <c r="DGL25" s="111"/>
      <c r="DGM25" s="111"/>
      <c r="DGN25" s="111"/>
      <c r="DGO25" s="111"/>
      <c r="DGP25" s="111"/>
      <c r="DGQ25" s="111"/>
      <c r="DGR25" s="111"/>
      <c r="DGS25" s="111"/>
      <c r="DGT25" s="111"/>
      <c r="DGU25" s="111"/>
      <c r="DGV25" s="111"/>
      <c r="DGW25" s="111"/>
      <c r="DGX25" s="111"/>
      <c r="DGY25" s="111"/>
      <c r="DGZ25" s="111"/>
      <c r="DHA25" s="111"/>
      <c r="DHB25" s="111"/>
      <c r="DHC25" s="111"/>
      <c r="DHD25" s="111"/>
      <c r="DHE25" s="111"/>
      <c r="DHF25" s="111"/>
      <c r="DHG25" s="111"/>
      <c r="DHH25" s="111"/>
      <c r="DHI25" s="111"/>
      <c r="DHJ25" s="111"/>
      <c r="DHK25" s="111"/>
      <c r="DHL25" s="111"/>
      <c r="DHM25" s="111"/>
      <c r="DHN25" s="111"/>
      <c r="DHO25" s="111"/>
      <c r="DHP25" s="111"/>
      <c r="DHQ25" s="111"/>
      <c r="DHR25" s="111"/>
      <c r="DHS25" s="111"/>
      <c r="DHT25" s="111"/>
      <c r="DHU25" s="111"/>
      <c r="DHV25" s="111"/>
      <c r="DHW25" s="111"/>
      <c r="DHX25" s="111"/>
      <c r="DHY25" s="111"/>
      <c r="DHZ25" s="111"/>
      <c r="DIA25" s="111"/>
      <c r="DIB25" s="111"/>
      <c r="DIC25" s="111"/>
      <c r="DID25" s="111"/>
      <c r="DIE25" s="111"/>
      <c r="DIF25" s="111"/>
      <c r="DIG25" s="111"/>
      <c r="DIH25" s="111"/>
      <c r="DII25" s="111"/>
      <c r="DIJ25" s="111"/>
      <c r="DIK25" s="111"/>
      <c r="DIL25" s="111"/>
      <c r="DIM25" s="111"/>
      <c r="DIN25" s="111"/>
      <c r="DIO25" s="111"/>
      <c r="DIP25" s="111"/>
      <c r="DIQ25" s="111"/>
      <c r="DIR25" s="111"/>
      <c r="DIS25" s="111"/>
      <c r="DIT25" s="111"/>
      <c r="DIU25" s="111"/>
      <c r="DIV25" s="111"/>
      <c r="DIW25" s="111"/>
      <c r="DIX25" s="111"/>
      <c r="DIY25" s="111"/>
      <c r="DIZ25" s="111"/>
      <c r="DJA25" s="111"/>
      <c r="DJB25" s="111"/>
      <c r="DJC25" s="111"/>
      <c r="DJD25" s="111"/>
      <c r="DJE25" s="111"/>
      <c r="DJF25" s="111"/>
      <c r="DJG25" s="111"/>
      <c r="DJH25" s="111"/>
      <c r="DJI25" s="111"/>
      <c r="DJJ25" s="111"/>
      <c r="DJK25" s="111"/>
      <c r="DJL25" s="111"/>
      <c r="DJM25" s="111"/>
      <c r="DJN25" s="111"/>
      <c r="DJO25" s="111"/>
      <c r="DJP25" s="111"/>
      <c r="DJQ25" s="111"/>
      <c r="DJR25" s="111"/>
      <c r="DJS25" s="111"/>
      <c r="DJT25" s="111"/>
      <c r="DJU25" s="111"/>
      <c r="DJV25" s="111"/>
      <c r="DJW25" s="111"/>
      <c r="DJX25" s="111"/>
      <c r="DJY25" s="111"/>
      <c r="DJZ25" s="111"/>
      <c r="DKA25" s="111"/>
      <c r="DKB25" s="111"/>
      <c r="DKC25" s="111"/>
      <c r="DKD25" s="111"/>
      <c r="DKE25" s="111"/>
      <c r="DKF25" s="111"/>
      <c r="DKG25" s="111"/>
      <c r="DKH25" s="111"/>
      <c r="DKI25" s="111"/>
      <c r="DKJ25" s="111"/>
      <c r="DKK25" s="111"/>
      <c r="DKL25" s="111"/>
      <c r="DKM25" s="111"/>
      <c r="DKN25" s="111"/>
      <c r="DKO25" s="111"/>
      <c r="DKP25" s="111"/>
      <c r="DKQ25" s="111"/>
      <c r="DKR25" s="111"/>
      <c r="DKS25" s="111"/>
      <c r="DKT25" s="111"/>
      <c r="DKU25" s="111"/>
      <c r="DKV25" s="111"/>
      <c r="DKW25" s="111"/>
      <c r="DKX25" s="111"/>
      <c r="DKY25" s="111"/>
      <c r="DKZ25" s="111"/>
      <c r="DLA25" s="111"/>
      <c r="DLB25" s="111"/>
      <c r="DLC25" s="111"/>
      <c r="DLD25" s="111"/>
      <c r="DLE25" s="111"/>
      <c r="DLF25" s="111"/>
      <c r="DLG25" s="111"/>
      <c r="DLH25" s="111"/>
      <c r="DLI25" s="111"/>
      <c r="DLJ25" s="111"/>
      <c r="DLK25" s="111"/>
      <c r="DLL25" s="111"/>
      <c r="DLM25" s="111"/>
      <c r="DLN25" s="111"/>
      <c r="DLO25" s="111"/>
      <c r="DLP25" s="111"/>
      <c r="DLQ25" s="111"/>
      <c r="DLR25" s="111"/>
      <c r="DLS25" s="111"/>
      <c r="DLT25" s="111"/>
      <c r="DLU25" s="111"/>
      <c r="DLV25" s="111"/>
      <c r="DLW25" s="111"/>
      <c r="DLX25" s="111"/>
      <c r="DLY25" s="111"/>
      <c r="DLZ25" s="111"/>
      <c r="DMA25" s="111"/>
      <c r="DMB25" s="111"/>
      <c r="DMC25" s="111"/>
      <c r="DMD25" s="111"/>
      <c r="DME25" s="111"/>
      <c r="DMF25" s="111"/>
      <c r="DMG25" s="111"/>
      <c r="DMH25" s="111"/>
      <c r="DMI25" s="111"/>
      <c r="DMJ25" s="111"/>
      <c r="DMK25" s="111"/>
      <c r="DML25" s="111"/>
      <c r="DMM25" s="111"/>
      <c r="DMN25" s="111"/>
      <c r="DMO25" s="111"/>
      <c r="DMP25" s="111"/>
      <c r="DMQ25" s="111"/>
      <c r="DMR25" s="111"/>
      <c r="DMS25" s="111"/>
      <c r="DMT25" s="111"/>
      <c r="DMU25" s="111"/>
      <c r="DMV25" s="111"/>
      <c r="DMW25" s="111"/>
      <c r="DMX25" s="111"/>
      <c r="DMY25" s="111"/>
      <c r="DMZ25" s="111"/>
      <c r="DNA25" s="111"/>
      <c r="DNB25" s="111"/>
      <c r="DNC25" s="111"/>
      <c r="DND25" s="111"/>
      <c r="DNE25" s="111"/>
      <c r="DNF25" s="111"/>
      <c r="DNG25" s="111"/>
      <c r="DNH25" s="111"/>
      <c r="DNI25" s="111"/>
      <c r="DNJ25" s="111"/>
      <c r="DNK25" s="111"/>
      <c r="DNL25" s="111"/>
      <c r="DNM25" s="111"/>
      <c r="DNN25" s="111"/>
      <c r="DNO25" s="111"/>
      <c r="DNP25" s="111"/>
      <c r="DNQ25" s="111"/>
      <c r="DNR25" s="111"/>
      <c r="DNS25" s="111"/>
      <c r="DNT25" s="111"/>
      <c r="DNU25" s="111"/>
      <c r="DNV25" s="111"/>
      <c r="DNW25" s="111"/>
      <c r="DNX25" s="111"/>
      <c r="DNY25" s="111"/>
      <c r="DNZ25" s="111"/>
      <c r="DOA25" s="111"/>
      <c r="DOB25" s="111"/>
      <c r="DOC25" s="111"/>
      <c r="DOD25" s="111"/>
      <c r="DOE25" s="111"/>
      <c r="DOF25" s="111"/>
      <c r="DOG25" s="111"/>
      <c r="DOH25" s="111"/>
      <c r="DOI25" s="111"/>
      <c r="DOJ25" s="111"/>
      <c r="DOK25" s="111"/>
      <c r="DOL25" s="111"/>
      <c r="DOM25" s="111"/>
      <c r="DON25" s="111"/>
      <c r="DOO25" s="111"/>
      <c r="DOP25" s="111"/>
      <c r="DOQ25" s="111"/>
      <c r="DOR25" s="111"/>
      <c r="DOS25" s="111"/>
      <c r="DOT25" s="111"/>
      <c r="DOU25" s="111"/>
      <c r="DOV25" s="111"/>
      <c r="DOW25" s="111"/>
      <c r="DOX25" s="111"/>
      <c r="DOY25" s="111"/>
      <c r="DOZ25" s="111"/>
      <c r="DPA25" s="111"/>
      <c r="DPB25" s="111"/>
      <c r="DPC25" s="111"/>
      <c r="DPD25" s="111"/>
      <c r="DPE25" s="111"/>
      <c r="DPF25" s="111"/>
      <c r="DPG25" s="111"/>
      <c r="DPH25" s="111"/>
      <c r="DPI25" s="111"/>
      <c r="DPJ25" s="111"/>
      <c r="DPK25" s="111"/>
      <c r="DPL25" s="111"/>
      <c r="DPM25" s="111"/>
      <c r="DPN25" s="111"/>
      <c r="DPO25" s="111"/>
      <c r="DPP25" s="111"/>
      <c r="DPQ25" s="111"/>
      <c r="DPR25" s="111"/>
      <c r="DPS25" s="111"/>
      <c r="DPT25" s="111"/>
      <c r="DPU25" s="111"/>
      <c r="DPV25" s="111"/>
      <c r="DPW25" s="111"/>
      <c r="DPX25" s="111"/>
      <c r="DPY25" s="111"/>
      <c r="DPZ25" s="111"/>
      <c r="DQA25" s="111"/>
      <c r="DQB25" s="111"/>
      <c r="DQC25" s="111"/>
      <c r="DQD25" s="111"/>
      <c r="DQE25" s="111"/>
      <c r="DQF25" s="111"/>
      <c r="DQG25" s="111"/>
      <c r="DQH25" s="111"/>
      <c r="DQI25" s="111"/>
      <c r="DQJ25" s="111"/>
      <c r="DQK25" s="111"/>
      <c r="DQL25" s="111"/>
      <c r="DQM25" s="111"/>
      <c r="DQN25" s="111"/>
      <c r="DQO25" s="111"/>
      <c r="DQP25" s="111"/>
      <c r="DQQ25" s="111"/>
      <c r="DQR25" s="111"/>
      <c r="DQS25" s="111"/>
      <c r="DQT25" s="111"/>
      <c r="DQU25" s="111"/>
      <c r="DQV25" s="111"/>
      <c r="DQW25" s="111"/>
      <c r="DQX25" s="111"/>
      <c r="DQY25" s="111"/>
      <c r="DQZ25" s="111"/>
      <c r="DRA25" s="111"/>
      <c r="DRB25" s="111"/>
      <c r="DRC25" s="111"/>
      <c r="DRD25" s="111"/>
      <c r="DRE25" s="111"/>
      <c r="DRF25" s="111"/>
      <c r="DRG25" s="111"/>
      <c r="DRH25" s="111"/>
      <c r="DRI25" s="111"/>
      <c r="DRJ25" s="111"/>
      <c r="DRK25" s="111"/>
      <c r="DRL25" s="111"/>
      <c r="DRM25" s="111"/>
      <c r="DRN25" s="111"/>
      <c r="DRO25" s="111"/>
      <c r="DRP25" s="111"/>
      <c r="DRQ25" s="111"/>
      <c r="DRR25" s="111"/>
      <c r="DRS25" s="111"/>
      <c r="DRT25" s="111"/>
      <c r="DRU25" s="111"/>
      <c r="DRV25" s="111"/>
      <c r="DRW25" s="111"/>
      <c r="DRX25" s="111"/>
      <c r="DRY25" s="111"/>
      <c r="DRZ25" s="111"/>
      <c r="DSA25" s="111"/>
      <c r="DSB25" s="111"/>
      <c r="DSC25" s="111"/>
      <c r="DSD25" s="111"/>
      <c r="DSE25" s="111"/>
      <c r="DSF25" s="111"/>
      <c r="DSG25" s="111"/>
      <c r="DSH25" s="111"/>
      <c r="DSI25" s="111"/>
      <c r="DSJ25" s="111"/>
      <c r="DSK25" s="111"/>
      <c r="DSL25" s="111"/>
      <c r="DSM25" s="111"/>
      <c r="DSN25" s="111"/>
      <c r="DSO25" s="111"/>
      <c r="DSP25" s="111"/>
      <c r="DSQ25" s="111"/>
      <c r="DSR25" s="111"/>
      <c r="DSS25" s="111"/>
      <c r="DST25" s="111"/>
      <c r="DSU25" s="111"/>
      <c r="DSV25" s="111"/>
      <c r="DSW25" s="111"/>
      <c r="DSX25" s="111"/>
      <c r="DSY25" s="111"/>
      <c r="DSZ25" s="111"/>
      <c r="DTA25" s="111"/>
      <c r="DTB25" s="111"/>
      <c r="DTC25" s="111"/>
      <c r="DTD25" s="111"/>
      <c r="DTE25" s="111"/>
      <c r="DTF25" s="111"/>
      <c r="DTG25" s="111"/>
      <c r="DTH25" s="111"/>
      <c r="DTI25" s="111"/>
      <c r="DTJ25" s="111"/>
      <c r="DTK25" s="111"/>
      <c r="DTL25" s="111"/>
      <c r="DTM25" s="111"/>
      <c r="DTN25" s="111"/>
      <c r="DTO25" s="111"/>
      <c r="DTP25" s="111"/>
      <c r="DTQ25" s="111"/>
      <c r="DTR25" s="111"/>
      <c r="DTS25" s="111"/>
      <c r="DTT25" s="111"/>
      <c r="DTU25" s="111"/>
      <c r="DTV25" s="111"/>
      <c r="DTW25" s="111"/>
      <c r="DTX25" s="111"/>
      <c r="DTY25" s="111"/>
      <c r="DTZ25" s="111"/>
      <c r="DUA25" s="111"/>
      <c r="DUB25" s="111"/>
      <c r="DUC25" s="111"/>
      <c r="DUD25" s="111"/>
      <c r="DUE25" s="111"/>
      <c r="DUF25" s="111"/>
      <c r="DUG25" s="111"/>
      <c r="DUH25" s="111"/>
      <c r="DUI25" s="111"/>
      <c r="DUJ25" s="111"/>
      <c r="DUK25" s="111"/>
      <c r="DUL25" s="111"/>
      <c r="DUM25" s="111"/>
      <c r="DUN25" s="111"/>
      <c r="DUO25" s="111"/>
      <c r="DUP25" s="111"/>
      <c r="DUQ25" s="111"/>
      <c r="DUR25" s="111"/>
      <c r="DUS25" s="111"/>
      <c r="DUT25" s="111"/>
      <c r="DUU25" s="111"/>
      <c r="DUV25" s="111"/>
      <c r="DUW25" s="111"/>
      <c r="DUX25" s="111"/>
      <c r="DUY25" s="111"/>
      <c r="DUZ25" s="111"/>
      <c r="DVA25" s="111"/>
      <c r="DVB25" s="111"/>
      <c r="DVC25" s="111"/>
      <c r="DVD25" s="111"/>
      <c r="DVE25" s="111"/>
      <c r="DVF25" s="111"/>
      <c r="DVG25" s="111"/>
      <c r="DVH25" s="111"/>
      <c r="DVI25" s="111"/>
      <c r="DVJ25" s="111"/>
      <c r="DVK25" s="111"/>
      <c r="DVL25" s="111"/>
      <c r="DVM25" s="111"/>
      <c r="DVN25" s="111"/>
      <c r="DVO25" s="111"/>
      <c r="DVP25" s="111"/>
      <c r="DVQ25" s="111"/>
      <c r="DVR25" s="111"/>
      <c r="DVS25" s="111"/>
      <c r="DVT25" s="111"/>
      <c r="DVU25" s="111"/>
      <c r="DVV25" s="111"/>
      <c r="DVW25" s="111"/>
      <c r="DVX25" s="111"/>
      <c r="DVY25" s="111"/>
      <c r="DVZ25" s="111"/>
      <c r="DWA25" s="111"/>
      <c r="DWB25" s="111"/>
      <c r="DWC25" s="111"/>
      <c r="DWD25" s="111"/>
      <c r="DWE25" s="111"/>
      <c r="DWF25" s="111"/>
      <c r="DWG25" s="111"/>
      <c r="DWH25" s="111"/>
      <c r="DWI25" s="111"/>
      <c r="DWJ25" s="111"/>
      <c r="DWK25" s="111"/>
      <c r="DWL25" s="111"/>
      <c r="DWM25" s="111"/>
      <c r="DWN25" s="111"/>
      <c r="DWO25" s="111"/>
      <c r="DWP25" s="111"/>
      <c r="DWQ25" s="111"/>
      <c r="DWR25" s="111"/>
      <c r="DWS25" s="111"/>
      <c r="DWT25" s="111"/>
      <c r="DWU25" s="111"/>
      <c r="DWV25" s="111"/>
      <c r="DWW25" s="111"/>
      <c r="DWX25" s="111"/>
      <c r="DWY25" s="111"/>
      <c r="DWZ25" s="111"/>
      <c r="DXA25" s="111"/>
      <c r="DXB25" s="111"/>
      <c r="DXC25" s="111"/>
      <c r="DXD25" s="111"/>
      <c r="DXE25" s="111"/>
      <c r="DXF25" s="111"/>
      <c r="DXG25" s="111"/>
      <c r="DXH25" s="111"/>
      <c r="DXI25" s="111"/>
      <c r="DXJ25" s="111"/>
      <c r="DXK25" s="111"/>
      <c r="DXL25" s="111"/>
      <c r="DXM25" s="111"/>
      <c r="DXN25" s="111"/>
      <c r="DXO25" s="111"/>
      <c r="DXP25" s="111"/>
      <c r="DXQ25" s="111"/>
      <c r="DXR25" s="111"/>
      <c r="DXS25" s="111"/>
      <c r="DXT25" s="111"/>
      <c r="DXU25" s="111"/>
      <c r="DXV25" s="111"/>
      <c r="DXW25" s="111"/>
      <c r="DXX25" s="111"/>
      <c r="DXY25" s="111"/>
      <c r="DXZ25" s="111"/>
      <c r="DYA25" s="111"/>
      <c r="DYB25" s="111"/>
      <c r="DYC25" s="111"/>
      <c r="DYD25" s="111"/>
      <c r="DYE25" s="111"/>
      <c r="DYF25" s="111"/>
      <c r="DYG25" s="111"/>
      <c r="DYH25" s="111"/>
      <c r="DYI25" s="111"/>
      <c r="DYJ25" s="111"/>
      <c r="DYK25" s="111"/>
      <c r="DYL25" s="111"/>
      <c r="DYM25" s="111"/>
      <c r="DYN25" s="111"/>
      <c r="DYO25" s="111"/>
      <c r="DYP25" s="111"/>
      <c r="DYQ25" s="111"/>
      <c r="DYR25" s="111"/>
      <c r="DYS25" s="111"/>
      <c r="DYT25" s="111"/>
      <c r="DYU25" s="111"/>
      <c r="DYV25" s="111"/>
      <c r="DYW25" s="111"/>
      <c r="DYX25" s="111"/>
      <c r="DYY25" s="111"/>
      <c r="DYZ25" s="111"/>
      <c r="DZA25" s="111"/>
      <c r="DZB25" s="111"/>
      <c r="DZC25" s="111"/>
      <c r="DZD25" s="111"/>
      <c r="DZE25" s="111"/>
      <c r="DZF25" s="111"/>
      <c r="DZG25" s="111"/>
      <c r="DZH25" s="111"/>
      <c r="DZI25" s="111"/>
      <c r="DZJ25" s="111"/>
      <c r="DZK25" s="111"/>
      <c r="DZL25" s="111"/>
      <c r="DZM25" s="111"/>
      <c r="DZN25" s="111"/>
      <c r="DZO25" s="111"/>
      <c r="DZP25" s="111"/>
      <c r="DZQ25" s="111"/>
      <c r="DZR25" s="111"/>
      <c r="DZS25" s="111"/>
      <c r="DZT25" s="111"/>
      <c r="DZU25" s="111"/>
      <c r="DZV25" s="111"/>
      <c r="DZW25" s="111"/>
      <c r="DZX25" s="111"/>
      <c r="DZY25" s="111"/>
      <c r="DZZ25" s="111"/>
      <c r="EAA25" s="111"/>
      <c r="EAB25" s="111"/>
      <c r="EAC25" s="111"/>
      <c r="EAD25" s="111"/>
      <c r="EAE25" s="111"/>
      <c r="EAF25" s="111"/>
      <c r="EAG25" s="111"/>
      <c r="EAH25" s="111"/>
      <c r="EAI25" s="111"/>
      <c r="EAJ25" s="111"/>
      <c r="EAK25" s="111"/>
      <c r="EAL25" s="111"/>
      <c r="EAM25" s="111"/>
      <c r="EAN25" s="111"/>
      <c r="EAO25" s="111"/>
      <c r="EAP25" s="111"/>
      <c r="EAQ25" s="111"/>
      <c r="EAR25" s="111"/>
      <c r="EAS25" s="111"/>
      <c r="EAT25" s="111"/>
      <c r="EAU25" s="111"/>
      <c r="EAV25" s="111"/>
      <c r="EAW25" s="111"/>
      <c r="EAX25" s="111"/>
      <c r="EAY25" s="111"/>
      <c r="EAZ25" s="111"/>
      <c r="EBA25" s="111"/>
      <c r="EBB25" s="111"/>
      <c r="EBC25" s="111"/>
      <c r="EBD25" s="111"/>
      <c r="EBE25" s="111"/>
      <c r="EBF25" s="111"/>
      <c r="EBG25" s="111"/>
      <c r="EBH25" s="111"/>
      <c r="EBI25" s="111"/>
      <c r="EBJ25" s="111"/>
      <c r="EBK25" s="111"/>
      <c r="EBL25" s="111"/>
      <c r="EBM25" s="111"/>
      <c r="EBN25" s="111"/>
      <c r="EBO25" s="111"/>
      <c r="EBP25" s="111"/>
      <c r="EBQ25" s="111"/>
      <c r="EBR25" s="111"/>
      <c r="EBS25" s="111"/>
      <c r="EBT25" s="111"/>
      <c r="EBU25" s="111"/>
      <c r="EBV25" s="111"/>
      <c r="EBW25" s="111"/>
      <c r="EBX25" s="111"/>
      <c r="EBY25" s="111"/>
      <c r="EBZ25" s="111"/>
      <c r="ECA25" s="111"/>
      <c r="ECB25" s="111"/>
      <c r="ECC25" s="111"/>
      <c r="ECD25" s="111"/>
      <c r="ECE25" s="111"/>
      <c r="ECF25" s="111"/>
      <c r="ECG25" s="111"/>
      <c r="ECH25" s="111"/>
      <c r="ECI25" s="111"/>
      <c r="ECJ25" s="111"/>
      <c r="ECK25" s="111"/>
      <c r="ECL25" s="111"/>
      <c r="ECM25" s="111"/>
      <c r="ECN25" s="111"/>
      <c r="ECO25" s="111"/>
      <c r="ECP25" s="111"/>
      <c r="ECQ25" s="111"/>
      <c r="ECR25" s="111"/>
      <c r="ECS25" s="111"/>
      <c r="ECT25" s="111"/>
      <c r="ECU25" s="111"/>
      <c r="ECV25" s="111"/>
      <c r="ECW25" s="111"/>
      <c r="ECX25" s="111"/>
      <c r="ECY25" s="111"/>
      <c r="ECZ25" s="111"/>
      <c r="EDA25" s="111"/>
      <c r="EDB25" s="111"/>
      <c r="EDC25" s="111"/>
      <c r="EDD25" s="111"/>
      <c r="EDE25" s="111"/>
      <c r="EDF25" s="111"/>
      <c r="EDG25" s="111"/>
      <c r="EDH25" s="111"/>
      <c r="EDI25" s="111"/>
      <c r="EDJ25" s="111"/>
      <c r="EDK25" s="111"/>
      <c r="EDL25" s="111"/>
      <c r="EDM25" s="111"/>
      <c r="EDN25" s="111"/>
      <c r="EDO25" s="111"/>
      <c r="EDP25" s="111"/>
      <c r="EDQ25" s="111"/>
      <c r="EDR25" s="111"/>
      <c r="EDS25" s="111"/>
      <c r="EDT25" s="111"/>
      <c r="EDU25" s="111"/>
      <c r="EDV25" s="111"/>
      <c r="EDW25" s="111"/>
      <c r="EDX25" s="111"/>
      <c r="EDY25" s="111"/>
      <c r="EDZ25" s="111"/>
      <c r="EEA25" s="111"/>
      <c r="EEB25" s="111"/>
      <c r="EEC25" s="111"/>
      <c r="EED25" s="111"/>
      <c r="EEE25" s="111"/>
      <c r="EEF25" s="111"/>
      <c r="EEG25" s="111"/>
      <c r="EEH25" s="111"/>
      <c r="EEI25" s="111"/>
      <c r="EEJ25" s="111"/>
      <c r="EEK25" s="111"/>
      <c r="EEL25" s="111"/>
      <c r="EEM25" s="111"/>
      <c r="EEN25" s="111"/>
      <c r="EEO25" s="111"/>
      <c r="EEP25" s="111"/>
      <c r="EEQ25" s="111"/>
      <c r="EER25" s="111"/>
      <c r="EES25" s="111"/>
      <c r="EET25" s="111"/>
      <c r="EEU25" s="111"/>
      <c r="EEV25" s="111"/>
      <c r="EEW25" s="111"/>
      <c r="EEX25" s="111"/>
      <c r="EEY25" s="111"/>
      <c r="EEZ25" s="111"/>
      <c r="EFA25" s="111"/>
      <c r="EFB25" s="111"/>
      <c r="EFC25" s="111"/>
      <c r="EFD25" s="111"/>
      <c r="EFE25" s="111"/>
      <c r="EFF25" s="111"/>
      <c r="EFG25" s="111"/>
      <c r="EFH25" s="111"/>
      <c r="EFI25" s="111"/>
      <c r="EFJ25" s="111"/>
      <c r="EFK25" s="111"/>
      <c r="EFL25" s="111"/>
      <c r="EFM25" s="111"/>
      <c r="EFN25" s="111"/>
      <c r="EFO25" s="111"/>
      <c r="EFP25" s="111"/>
      <c r="EFQ25" s="111"/>
      <c r="EFR25" s="111"/>
      <c r="EFS25" s="111"/>
      <c r="EFT25" s="111"/>
      <c r="EFU25" s="111"/>
      <c r="EFV25" s="111"/>
      <c r="EFW25" s="111"/>
      <c r="EFX25" s="111"/>
      <c r="EFY25" s="111"/>
      <c r="EFZ25" s="111"/>
      <c r="EGA25" s="111"/>
      <c r="EGB25" s="111"/>
      <c r="EGC25" s="111"/>
      <c r="EGD25" s="111"/>
      <c r="EGE25" s="111"/>
      <c r="EGF25" s="111"/>
      <c r="EGG25" s="111"/>
      <c r="EGH25" s="111"/>
      <c r="EGI25" s="111"/>
      <c r="EGJ25" s="111"/>
      <c r="EGK25" s="111"/>
      <c r="EGL25" s="111"/>
      <c r="EGM25" s="111"/>
      <c r="EGN25" s="111"/>
      <c r="EGO25" s="111"/>
      <c r="EGP25" s="111"/>
      <c r="EGQ25" s="111"/>
      <c r="EGR25" s="111"/>
      <c r="EGS25" s="111"/>
      <c r="EGT25" s="111"/>
      <c r="EGU25" s="111"/>
      <c r="EGV25" s="111"/>
      <c r="EGW25" s="111"/>
      <c r="EGX25" s="111"/>
      <c r="EGY25" s="111"/>
      <c r="EGZ25" s="111"/>
      <c r="EHA25" s="111"/>
      <c r="EHB25" s="111"/>
      <c r="EHC25" s="111"/>
      <c r="EHD25" s="111"/>
      <c r="EHE25" s="111"/>
      <c r="EHF25" s="111"/>
      <c r="EHG25" s="111"/>
      <c r="EHH25" s="111"/>
      <c r="EHI25" s="111"/>
      <c r="EHJ25" s="111"/>
      <c r="EHK25" s="111"/>
      <c r="EHL25" s="111"/>
      <c r="EHM25" s="111"/>
      <c r="EHN25" s="111"/>
      <c r="EHO25" s="111"/>
      <c r="EHP25" s="111"/>
      <c r="EHQ25" s="111"/>
      <c r="EHR25" s="111"/>
      <c r="EHS25" s="111"/>
      <c r="EHT25" s="111"/>
      <c r="EHU25" s="111"/>
      <c r="EHV25" s="111"/>
      <c r="EHW25" s="111"/>
      <c r="EHX25" s="111"/>
      <c r="EHY25" s="111"/>
      <c r="EHZ25" s="111"/>
      <c r="EIA25" s="111"/>
      <c r="EIB25" s="111"/>
      <c r="EIC25" s="111"/>
      <c r="EID25" s="111"/>
      <c r="EIE25" s="111"/>
      <c r="EIF25" s="111"/>
      <c r="EIG25" s="111"/>
      <c r="EIH25" s="111"/>
      <c r="EII25" s="111"/>
      <c r="EIJ25" s="111"/>
      <c r="EIK25" s="111"/>
      <c r="EIL25" s="111"/>
      <c r="EIM25" s="111"/>
      <c r="EIN25" s="111"/>
      <c r="EIO25" s="111"/>
      <c r="EIP25" s="111"/>
      <c r="EIQ25" s="111"/>
      <c r="EIR25" s="111"/>
      <c r="EIS25" s="111"/>
      <c r="EIT25" s="111"/>
      <c r="EIU25" s="111"/>
      <c r="EIV25" s="111"/>
      <c r="EIW25" s="111"/>
      <c r="EIX25" s="111"/>
      <c r="EIY25" s="111"/>
      <c r="EIZ25" s="111"/>
      <c r="EJA25" s="111"/>
      <c r="EJB25" s="111"/>
      <c r="EJC25" s="111"/>
      <c r="EJD25" s="111"/>
      <c r="EJE25" s="111"/>
      <c r="EJF25" s="111"/>
      <c r="EJG25" s="111"/>
      <c r="EJH25" s="111"/>
      <c r="EJI25" s="111"/>
      <c r="EJJ25" s="111"/>
      <c r="EJK25" s="111"/>
      <c r="EJL25" s="111"/>
      <c r="EJM25" s="111"/>
      <c r="EJN25" s="111"/>
      <c r="EJO25" s="111"/>
      <c r="EJP25" s="111"/>
      <c r="EJQ25" s="111"/>
      <c r="EJR25" s="111"/>
      <c r="EJS25" s="111"/>
      <c r="EJT25" s="111"/>
      <c r="EJU25" s="111"/>
      <c r="EJV25" s="111"/>
      <c r="EJW25" s="111"/>
      <c r="EJX25" s="111"/>
      <c r="EJY25" s="111"/>
      <c r="EJZ25" s="111"/>
      <c r="EKA25" s="111"/>
      <c r="EKB25" s="111"/>
      <c r="EKC25" s="111"/>
      <c r="EKD25" s="111"/>
      <c r="EKE25" s="111"/>
      <c r="EKF25" s="111"/>
      <c r="EKG25" s="111"/>
      <c r="EKH25" s="111"/>
      <c r="EKI25" s="111"/>
      <c r="EKJ25" s="111"/>
      <c r="EKK25" s="111"/>
      <c r="EKL25" s="111"/>
      <c r="EKM25" s="111"/>
      <c r="EKN25" s="111"/>
      <c r="EKO25" s="111"/>
      <c r="EKP25" s="111"/>
      <c r="EKQ25" s="111"/>
      <c r="EKR25" s="111"/>
      <c r="EKS25" s="111"/>
      <c r="EKT25" s="111"/>
      <c r="EKU25" s="111"/>
      <c r="EKV25" s="111"/>
      <c r="EKW25" s="111"/>
      <c r="EKX25" s="111"/>
      <c r="EKY25" s="111"/>
      <c r="EKZ25" s="111"/>
      <c r="ELA25" s="111"/>
      <c r="ELB25" s="111"/>
      <c r="ELC25" s="111"/>
      <c r="ELD25" s="111"/>
      <c r="ELE25" s="111"/>
      <c r="ELF25" s="111"/>
      <c r="ELG25" s="111"/>
      <c r="ELH25" s="111"/>
      <c r="ELI25" s="111"/>
      <c r="ELJ25" s="111"/>
      <c r="ELK25" s="111"/>
      <c r="ELL25" s="111"/>
      <c r="ELM25" s="111"/>
      <c r="ELN25" s="111"/>
      <c r="ELO25" s="111"/>
      <c r="ELP25" s="111"/>
      <c r="ELQ25" s="111"/>
      <c r="ELR25" s="111"/>
      <c r="ELS25" s="111"/>
      <c r="ELT25" s="111"/>
      <c r="ELU25" s="111"/>
      <c r="ELV25" s="111"/>
      <c r="ELW25" s="111"/>
      <c r="ELX25" s="111"/>
      <c r="ELY25" s="111"/>
      <c r="ELZ25" s="111"/>
      <c r="EMA25" s="111"/>
      <c r="EMB25" s="111"/>
      <c r="EMC25" s="111"/>
      <c r="EMD25" s="111"/>
      <c r="EME25" s="111"/>
      <c r="EMF25" s="111"/>
      <c r="EMG25" s="111"/>
      <c r="EMH25" s="111"/>
      <c r="EMI25" s="111"/>
      <c r="EMJ25" s="111"/>
      <c r="EMK25" s="111"/>
      <c r="EML25" s="111"/>
      <c r="EMM25" s="111"/>
      <c r="EMN25" s="111"/>
      <c r="EMO25" s="111"/>
      <c r="EMP25" s="111"/>
      <c r="EMQ25" s="111"/>
      <c r="EMR25" s="111"/>
      <c r="EMS25" s="111"/>
      <c r="EMT25" s="111"/>
      <c r="EMU25" s="111"/>
      <c r="EMV25" s="111"/>
      <c r="EMW25" s="111"/>
      <c r="EMX25" s="111"/>
      <c r="EMY25" s="111"/>
      <c r="EMZ25" s="111"/>
      <c r="ENA25" s="111"/>
      <c r="ENB25" s="111"/>
      <c r="ENC25" s="111"/>
      <c r="END25" s="111"/>
      <c r="ENE25" s="111"/>
      <c r="ENF25" s="111"/>
      <c r="ENG25" s="111"/>
      <c r="ENH25" s="111"/>
      <c r="ENI25" s="111"/>
      <c r="ENJ25" s="111"/>
      <c r="ENK25" s="111"/>
      <c r="ENL25" s="111"/>
      <c r="ENM25" s="111"/>
      <c r="ENN25" s="111"/>
      <c r="ENO25" s="111"/>
      <c r="ENP25" s="111"/>
      <c r="ENQ25" s="111"/>
      <c r="ENR25" s="111"/>
      <c r="ENS25" s="111"/>
      <c r="ENT25" s="111"/>
      <c r="ENU25" s="111"/>
      <c r="ENV25" s="111"/>
      <c r="ENW25" s="111"/>
      <c r="ENX25" s="111"/>
      <c r="ENY25" s="111"/>
      <c r="ENZ25" s="111"/>
      <c r="EOA25" s="111"/>
      <c r="EOB25" s="111"/>
      <c r="EOC25" s="111"/>
      <c r="EOD25" s="111"/>
      <c r="EOE25" s="111"/>
      <c r="EOF25" s="111"/>
      <c r="EOG25" s="111"/>
      <c r="EOH25" s="111"/>
      <c r="EOI25" s="111"/>
      <c r="EOJ25" s="111"/>
      <c r="EOK25" s="111"/>
      <c r="EOL25" s="111"/>
      <c r="EOM25" s="111"/>
      <c r="EON25" s="111"/>
      <c r="EOO25" s="111"/>
      <c r="EOP25" s="111"/>
      <c r="EOQ25" s="111"/>
      <c r="EOR25" s="111"/>
      <c r="EOS25" s="111"/>
      <c r="EOT25" s="111"/>
      <c r="EOU25" s="111"/>
      <c r="EOV25" s="111"/>
      <c r="EOW25" s="111"/>
      <c r="EOX25" s="111"/>
      <c r="EOY25" s="111"/>
      <c r="EOZ25" s="111"/>
      <c r="EPA25" s="111"/>
      <c r="EPB25" s="111"/>
      <c r="EPC25" s="111"/>
      <c r="EPD25" s="111"/>
      <c r="EPE25" s="111"/>
      <c r="EPF25" s="111"/>
      <c r="EPG25" s="111"/>
      <c r="EPH25" s="111"/>
      <c r="EPI25" s="111"/>
      <c r="EPJ25" s="111"/>
      <c r="EPK25" s="111"/>
      <c r="EPL25" s="111"/>
      <c r="EPM25" s="111"/>
      <c r="EPN25" s="111"/>
      <c r="EPO25" s="111"/>
      <c r="EPP25" s="111"/>
      <c r="EPQ25" s="111"/>
      <c r="EPR25" s="111"/>
      <c r="EPS25" s="111"/>
      <c r="EPT25" s="111"/>
      <c r="EPU25" s="111"/>
      <c r="EPV25" s="111"/>
      <c r="EPW25" s="111"/>
      <c r="EPX25" s="111"/>
      <c r="EPY25" s="111"/>
      <c r="EPZ25" s="111"/>
      <c r="EQA25" s="111"/>
      <c r="EQB25" s="111"/>
      <c r="EQC25" s="111"/>
      <c r="EQD25" s="111"/>
      <c r="EQE25" s="111"/>
      <c r="EQF25" s="111"/>
      <c r="EQG25" s="111"/>
      <c r="EQH25" s="111"/>
      <c r="EQI25" s="111"/>
      <c r="EQJ25" s="111"/>
      <c r="EQK25" s="111"/>
      <c r="EQL25" s="111"/>
      <c r="EQM25" s="111"/>
      <c r="EQN25" s="111"/>
      <c r="EQO25" s="111"/>
      <c r="EQP25" s="111"/>
      <c r="EQQ25" s="111"/>
      <c r="EQR25" s="111"/>
      <c r="EQS25" s="111"/>
      <c r="EQT25" s="111"/>
      <c r="EQU25" s="111"/>
      <c r="EQV25" s="111"/>
      <c r="EQW25" s="111"/>
      <c r="EQX25" s="111"/>
      <c r="EQY25" s="111"/>
      <c r="EQZ25" s="111"/>
      <c r="ERA25" s="111"/>
      <c r="ERB25" s="111"/>
      <c r="ERC25" s="111"/>
      <c r="ERD25" s="111"/>
      <c r="ERE25" s="111"/>
      <c r="ERF25" s="111"/>
      <c r="ERG25" s="111"/>
      <c r="ERH25" s="111"/>
      <c r="ERI25" s="111"/>
      <c r="ERJ25" s="111"/>
      <c r="ERK25" s="111"/>
      <c r="ERL25" s="111"/>
      <c r="ERM25" s="111"/>
      <c r="ERN25" s="111"/>
      <c r="ERO25" s="111"/>
      <c r="ERP25" s="111"/>
      <c r="ERQ25" s="111"/>
      <c r="ERR25" s="111"/>
      <c r="ERS25" s="111"/>
      <c r="ERT25" s="111"/>
      <c r="ERU25" s="111"/>
      <c r="ERV25" s="111"/>
      <c r="ERW25" s="111"/>
      <c r="ERX25" s="111"/>
      <c r="ERY25" s="111"/>
      <c r="ERZ25" s="111"/>
      <c r="ESA25" s="111"/>
      <c r="ESB25" s="111"/>
      <c r="ESC25" s="111"/>
      <c r="ESD25" s="111"/>
      <c r="ESE25" s="111"/>
      <c r="ESF25" s="111"/>
      <c r="ESG25" s="111"/>
      <c r="ESH25" s="111"/>
      <c r="ESI25" s="111"/>
      <c r="ESJ25" s="111"/>
      <c r="ESK25" s="111"/>
      <c r="ESL25" s="111"/>
      <c r="ESM25" s="111"/>
      <c r="ESN25" s="111"/>
      <c r="ESO25" s="111"/>
      <c r="ESP25" s="111"/>
      <c r="ESQ25" s="111"/>
      <c r="ESR25" s="111"/>
      <c r="ESS25" s="111"/>
      <c r="EST25" s="111"/>
      <c r="ESU25" s="111"/>
      <c r="ESV25" s="111"/>
      <c r="ESW25" s="111"/>
      <c r="ESX25" s="111"/>
      <c r="ESY25" s="111"/>
      <c r="ESZ25" s="111"/>
      <c r="ETA25" s="111"/>
      <c r="ETB25" s="111"/>
      <c r="ETC25" s="111"/>
      <c r="ETD25" s="111"/>
      <c r="ETE25" s="111"/>
      <c r="ETF25" s="111"/>
      <c r="ETG25" s="111"/>
      <c r="ETH25" s="111"/>
      <c r="ETI25" s="111"/>
      <c r="ETJ25" s="111"/>
      <c r="ETK25" s="111"/>
      <c r="ETL25" s="111"/>
      <c r="ETM25" s="111"/>
      <c r="ETN25" s="111"/>
      <c r="ETO25" s="111"/>
      <c r="ETP25" s="111"/>
      <c r="ETQ25" s="111"/>
      <c r="ETR25" s="111"/>
      <c r="ETS25" s="111"/>
      <c r="ETT25" s="111"/>
      <c r="ETU25" s="111"/>
      <c r="ETV25" s="111"/>
      <c r="ETW25" s="111"/>
      <c r="ETX25" s="111"/>
      <c r="ETY25" s="111"/>
      <c r="ETZ25" s="111"/>
      <c r="EUA25" s="111"/>
      <c r="EUB25" s="111"/>
      <c r="EUC25" s="111"/>
      <c r="EUD25" s="111"/>
      <c r="EUE25" s="111"/>
      <c r="EUF25" s="111"/>
      <c r="EUG25" s="111"/>
      <c r="EUH25" s="111"/>
      <c r="EUI25" s="111"/>
      <c r="EUJ25" s="111"/>
      <c r="EUK25" s="111"/>
      <c r="EUL25" s="111"/>
      <c r="EUM25" s="111"/>
      <c r="EUN25" s="111"/>
      <c r="EUO25" s="111"/>
      <c r="EUP25" s="111"/>
      <c r="EUQ25" s="111"/>
      <c r="EUR25" s="111"/>
      <c r="EUS25" s="111"/>
      <c r="EUT25" s="111"/>
      <c r="EUU25" s="111"/>
      <c r="EUV25" s="111"/>
      <c r="EUW25" s="111"/>
      <c r="EUX25" s="111"/>
      <c r="EUY25" s="111"/>
      <c r="EUZ25" s="111"/>
      <c r="EVA25" s="111"/>
      <c r="EVB25" s="111"/>
      <c r="EVC25" s="111"/>
      <c r="EVD25" s="111"/>
      <c r="EVE25" s="111"/>
      <c r="EVF25" s="111"/>
      <c r="EVG25" s="111"/>
      <c r="EVH25" s="111"/>
      <c r="EVI25" s="111"/>
      <c r="EVJ25" s="111"/>
      <c r="EVK25" s="111"/>
      <c r="EVL25" s="111"/>
      <c r="EVM25" s="111"/>
      <c r="EVN25" s="111"/>
      <c r="EVO25" s="111"/>
      <c r="EVP25" s="111"/>
      <c r="EVQ25" s="111"/>
      <c r="EVR25" s="111"/>
      <c r="EVS25" s="111"/>
      <c r="EVT25" s="111"/>
      <c r="EVU25" s="111"/>
      <c r="EVV25" s="111"/>
      <c r="EVW25" s="111"/>
      <c r="EVX25" s="111"/>
      <c r="EVY25" s="111"/>
      <c r="EVZ25" s="111"/>
      <c r="EWA25" s="111"/>
      <c r="EWB25" s="111"/>
      <c r="EWC25" s="111"/>
      <c r="EWD25" s="111"/>
      <c r="EWE25" s="111"/>
      <c r="EWF25" s="111"/>
      <c r="EWG25" s="111"/>
      <c r="EWH25" s="111"/>
      <c r="EWI25" s="111"/>
      <c r="EWJ25" s="111"/>
      <c r="EWK25" s="111"/>
      <c r="EWL25" s="111"/>
      <c r="EWM25" s="111"/>
      <c r="EWN25" s="111"/>
      <c r="EWO25" s="111"/>
      <c r="EWP25" s="111"/>
      <c r="EWQ25" s="111"/>
      <c r="EWR25" s="111"/>
      <c r="EWS25" s="111"/>
      <c r="EWT25" s="111"/>
      <c r="EWU25" s="111"/>
      <c r="EWV25" s="111"/>
      <c r="EWW25" s="111"/>
      <c r="EWX25" s="111"/>
      <c r="EWY25" s="111"/>
      <c r="EWZ25" s="111"/>
      <c r="EXA25" s="111"/>
      <c r="EXB25" s="111"/>
      <c r="EXC25" s="111"/>
      <c r="EXD25" s="111"/>
      <c r="EXE25" s="111"/>
      <c r="EXF25" s="111"/>
      <c r="EXG25" s="111"/>
      <c r="EXH25" s="111"/>
      <c r="EXI25" s="111"/>
      <c r="EXJ25" s="111"/>
      <c r="EXK25" s="111"/>
      <c r="EXL25" s="111"/>
      <c r="EXM25" s="111"/>
      <c r="EXN25" s="111"/>
      <c r="EXO25" s="111"/>
      <c r="EXP25" s="111"/>
      <c r="EXQ25" s="111"/>
      <c r="EXR25" s="111"/>
      <c r="EXS25" s="111"/>
      <c r="EXT25" s="111"/>
      <c r="EXU25" s="111"/>
      <c r="EXV25" s="111"/>
      <c r="EXW25" s="111"/>
      <c r="EXX25" s="111"/>
      <c r="EXY25" s="111"/>
      <c r="EXZ25" s="111"/>
      <c r="EYA25" s="111"/>
      <c r="EYB25" s="111"/>
      <c r="EYC25" s="111"/>
      <c r="EYD25" s="111"/>
      <c r="EYE25" s="111"/>
      <c r="EYF25" s="111"/>
      <c r="EYG25" s="111"/>
      <c r="EYH25" s="111"/>
      <c r="EYI25" s="111"/>
      <c r="EYJ25" s="111"/>
      <c r="EYK25" s="111"/>
      <c r="EYL25" s="111"/>
      <c r="EYM25" s="111"/>
      <c r="EYN25" s="111"/>
      <c r="EYO25" s="111"/>
      <c r="EYP25" s="111"/>
      <c r="EYQ25" s="111"/>
      <c r="EYR25" s="111"/>
      <c r="EYS25" s="111"/>
      <c r="EYT25" s="111"/>
      <c r="EYU25" s="111"/>
      <c r="EYV25" s="111"/>
      <c r="EYW25" s="111"/>
      <c r="EYX25" s="111"/>
      <c r="EYY25" s="111"/>
      <c r="EYZ25" s="111"/>
      <c r="EZA25" s="111"/>
      <c r="EZB25" s="111"/>
      <c r="EZC25" s="111"/>
      <c r="EZD25" s="111"/>
      <c r="EZE25" s="111"/>
      <c r="EZF25" s="111"/>
      <c r="EZG25" s="111"/>
      <c r="EZH25" s="111"/>
      <c r="EZI25" s="111"/>
      <c r="EZJ25" s="111"/>
      <c r="EZK25" s="111"/>
      <c r="EZL25" s="111"/>
      <c r="EZM25" s="111"/>
      <c r="EZN25" s="111"/>
      <c r="EZO25" s="111"/>
      <c r="EZP25" s="111"/>
      <c r="EZQ25" s="111"/>
      <c r="EZR25" s="111"/>
      <c r="EZS25" s="111"/>
      <c r="EZT25" s="111"/>
      <c r="EZU25" s="111"/>
      <c r="EZV25" s="111"/>
      <c r="EZW25" s="111"/>
      <c r="EZX25" s="111"/>
      <c r="EZY25" s="111"/>
      <c r="EZZ25" s="111"/>
      <c r="FAA25" s="111"/>
      <c r="FAB25" s="111"/>
      <c r="FAC25" s="111"/>
      <c r="FAD25" s="111"/>
      <c r="FAE25" s="111"/>
      <c r="FAF25" s="111"/>
      <c r="FAG25" s="111"/>
      <c r="FAH25" s="111"/>
      <c r="FAI25" s="111"/>
      <c r="FAJ25" s="111"/>
      <c r="FAK25" s="111"/>
      <c r="FAL25" s="111"/>
      <c r="FAM25" s="111"/>
      <c r="FAN25" s="111"/>
      <c r="FAO25" s="111"/>
      <c r="FAP25" s="111"/>
      <c r="FAQ25" s="111"/>
      <c r="FAR25" s="111"/>
      <c r="FAS25" s="111"/>
      <c r="FAT25" s="111"/>
      <c r="FAU25" s="111"/>
      <c r="FAV25" s="111"/>
      <c r="FAW25" s="111"/>
      <c r="FAX25" s="111"/>
      <c r="FAY25" s="111"/>
      <c r="FAZ25" s="111"/>
      <c r="FBA25" s="111"/>
      <c r="FBB25" s="111"/>
      <c r="FBC25" s="111"/>
      <c r="FBD25" s="111"/>
      <c r="FBE25" s="111"/>
      <c r="FBF25" s="111"/>
      <c r="FBG25" s="111"/>
      <c r="FBH25" s="111"/>
      <c r="FBI25" s="111"/>
      <c r="FBJ25" s="111"/>
      <c r="FBK25" s="111"/>
      <c r="FBL25" s="111"/>
      <c r="FBM25" s="111"/>
      <c r="FBN25" s="111"/>
      <c r="FBO25" s="111"/>
      <c r="FBP25" s="111"/>
      <c r="FBQ25" s="111"/>
      <c r="FBR25" s="111"/>
      <c r="FBS25" s="111"/>
      <c r="FBT25" s="111"/>
      <c r="FBU25" s="111"/>
      <c r="FBV25" s="111"/>
      <c r="FBW25" s="111"/>
      <c r="FBX25" s="111"/>
      <c r="FBY25" s="111"/>
      <c r="FBZ25" s="111"/>
      <c r="FCA25" s="111"/>
      <c r="FCB25" s="111"/>
      <c r="FCC25" s="111"/>
      <c r="FCD25" s="111"/>
      <c r="FCE25" s="111"/>
      <c r="FCF25" s="111"/>
      <c r="FCG25" s="111"/>
      <c r="FCH25" s="111"/>
      <c r="FCI25" s="111"/>
      <c r="FCJ25" s="111"/>
      <c r="FCK25" s="111"/>
      <c r="FCL25" s="111"/>
      <c r="FCM25" s="111"/>
      <c r="FCN25" s="111"/>
      <c r="FCO25" s="111"/>
      <c r="FCP25" s="111"/>
      <c r="FCQ25" s="111"/>
      <c r="FCR25" s="111"/>
      <c r="FCS25" s="111"/>
      <c r="FCT25" s="111"/>
      <c r="FCU25" s="111"/>
      <c r="FCV25" s="111"/>
      <c r="FCW25" s="111"/>
      <c r="FCX25" s="111"/>
      <c r="FCY25" s="111"/>
      <c r="FCZ25" s="111"/>
      <c r="FDA25" s="111"/>
      <c r="FDB25" s="111"/>
      <c r="FDC25" s="111"/>
      <c r="FDD25" s="111"/>
      <c r="FDE25" s="111"/>
      <c r="FDF25" s="111"/>
      <c r="FDG25" s="111"/>
      <c r="FDH25" s="111"/>
      <c r="FDI25" s="111"/>
      <c r="FDJ25" s="111"/>
      <c r="FDK25" s="111"/>
      <c r="FDL25" s="111"/>
      <c r="FDM25" s="111"/>
      <c r="FDN25" s="111"/>
      <c r="FDO25" s="111"/>
      <c r="FDP25" s="111"/>
      <c r="FDQ25" s="111"/>
      <c r="FDR25" s="111"/>
      <c r="FDS25" s="111"/>
      <c r="FDT25" s="111"/>
      <c r="FDU25" s="111"/>
      <c r="FDV25" s="111"/>
      <c r="FDW25" s="111"/>
      <c r="FDX25" s="111"/>
      <c r="FDY25" s="111"/>
      <c r="FDZ25" s="111"/>
      <c r="FEA25" s="111"/>
      <c r="FEB25" s="111"/>
      <c r="FEC25" s="111"/>
      <c r="FED25" s="111"/>
      <c r="FEE25" s="111"/>
      <c r="FEF25" s="111"/>
      <c r="FEG25" s="111"/>
      <c r="FEH25" s="111"/>
      <c r="FEI25" s="111"/>
      <c r="FEJ25" s="111"/>
      <c r="FEK25" s="111"/>
      <c r="FEL25" s="111"/>
      <c r="FEM25" s="111"/>
      <c r="FEN25" s="111"/>
      <c r="FEO25" s="111"/>
      <c r="FEP25" s="111"/>
      <c r="FEQ25" s="111"/>
      <c r="FER25" s="111"/>
      <c r="FES25" s="111"/>
      <c r="FET25" s="111"/>
      <c r="FEU25" s="111"/>
      <c r="FEV25" s="111"/>
      <c r="FEW25" s="111"/>
      <c r="FEX25" s="111"/>
      <c r="FEY25" s="111"/>
      <c r="FEZ25" s="111"/>
      <c r="FFA25" s="111"/>
      <c r="FFB25" s="111"/>
      <c r="FFC25" s="111"/>
      <c r="FFD25" s="111"/>
      <c r="FFE25" s="111"/>
      <c r="FFF25" s="111"/>
      <c r="FFG25" s="111"/>
      <c r="FFH25" s="111"/>
      <c r="FFI25" s="111"/>
      <c r="FFJ25" s="111"/>
      <c r="FFK25" s="111"/>
      <c r="FFL25" s="111"/>
      <c r="FFM25" s="111"/>
      <c r="FFN25" s="111"/>
      <c r="FFO25" s="111"/>
      <c r="FFP25" s="111"/>
      <c r="FFQ25" s="111"/>
      <c r="FFR25" s="111"/>
      <c r="FFS25" s="111"/>
      <c r="FFT25" s="111"/>
      <c r="FFU25" s="111"/>
      <c r="FFV25" s="111"/>
      <c r="FFW25" s="111"/>
      <c r="FFX25" s="111"/>
      <c r="FFY25" s="111"/>
      <c r="FFZ25" s="111"/>
      <c r="FGA25" s="111"/>
      <c r="FGB25" s="111"/>
      <c r="FGC25" s="111"/>
      <c r="FGD25" s="111"/>
      <c r="FGE25" s="111"/>
      <c r="FGF25" s="111"/>
      <c r="FGG25" s="111"/>
      <c r="FGH25" s="111"/>
      <c r="FGI25" s="111"/>
      <c r="FGJ25" s="111"/>
      <c r="FGK25" s="111"/>
      <c r="FGL25" s="111"/>
      <c r="FGM25" s="111"/>
      <c r="FGN25" s="111"/>
      <c r="FGO25" s="111"/>
      <c r="FGP25" s="111"/>
      <c r="FGQ25" s="111"/>
      <c r="FGR25" s="111"/>
      <c r="FGS25" s="111"/>
      <c r="FGT25" s="111"/>
      <c r="FGU25" s="111"/>
      <c r="FGV25" s="111"/>
      <c r="FGW25" s="111"/>
      <c r="FGX25" s="111"/>
      <c r="FGY25" s="111"/>
      <c r="FGZ25" s="111"/>
      <c r="FHA25" s="111"/>
      <c r="FHB25" s="111"/>
      <c r="FHC25" s="111"/>
      <c r="FHD25" s="111"/>
      <c r="FHE25" s="111"/>
      <c r="FHF25" s="111"/>
      <c r="FHG25" s="111"/>
      <c r="FHH25" s="111"/>
      <c r="FHI25" s="111"/>
      <c r="FHJ25" s="111"/>
      <c r="FHK25" s="111"/>
      <c r="FHL25" s="111"/>
      <c r="FHM25" s="111"/>
      <c r="FHN25" s="111"/>
      <c r="FHO25" s="111"/>
      <c r="FHP25" s="111"/>
      <c r="FHQ25" s="111"/>
      <c r="FHR25" s="111"/>
      <c r="FHS25" s="111"/>
      <c r="FHT25" s="111"/>
      <c r="FHU25" s="111"/>
      <c r="FHV25" s="111"/>
      <c r="FHW25" s="111"/>
      <c r="FHX25" s="111"/>
      <c r="FHY25" s="111"/>
      <c r="FHZ25" s="111"/>
      <c r="FIA25" s="111"/>
      <c r="FIB25" s="111"/>
      <c r="FIC25" s="111"/>
      <c r="FID25" s="111"/>
      <c r="FIE25" s="111"/>
      <c r="FIF25" s="111"/>
      <c r="FIG25" s="111"/>
      <c r="FIH25" s="111"/>
      <c r="FII25" s="111"/>
      <c r="FIJ25" s="111"/>
      <c r="FIK25" s="111"/>
      <c r="FIL25" s="111"/>
      <c r="FIM25" s="111"/>
      <c r="FIN25" s="111"/>
      <c r="FIO25" s="111"/>
      <c r="FIP25" s="111"/>
      <c r="FIQ25" s="111"/>
      <c r="FIR25" s="111"/>
      <c r="FIS25" s="111"/>
      <c r="FIT25" s="111"/>
      <c r="FIU25" s="111"/>
      <c r="FIV25" s="111"/>
      <c r="FIW25" s="111"/>
      <c r="FIX25" s="111"/>
      <c r="FIY25" s="111"/>
      <c r="FIZ25" s="111"/>
      <c r="FJA25" s="111"/>
      <c r="FJB25" s="111"/>
      <c r="FJC25" s="111"/>
      <c r="FJD25" s="111"/>
      <c r="FJE25" s="111"/>
      <c r="FJF25" s="111"/>
      <c r="FJG25" s="111"/>
      <c r="FJH25" s="111"/>
      <c r="FJI25" s="111"/>
      <c r="FJJ25" s="111"/>
      <c r="FJK25" s="111"/>
      <c r="FJL25" s="111"/>
      <c r="FJM25" s="111"/>
      <c r="FJN25" s="111"/>
      <c r="FJO25" s="111"/>
      <c r="FJP25" s="111"/>
      <c r="FJQ25" s="111"/>
      <c r="FJR25" s="111"/>
      <c r="FJS25" s="111"/>
      <c r="FJT25" s="111"/>
      <c r="FJU25" s="111"/>
      <c r="FJV25" s="111"/>
      <c r="FJW25" s="111"/>
      <c r="FJX25" s="111"/>
      <c r="FJY25" s="111"/>
      <c r="FJZ25" s="111"/>
      <c r="FKA25" s="111"/>
      <c r="FKB25" s="111"/>
      <c r="FKC25" s="111"/>
      <c r="FKD25" s="111"/>
      <c r="FKE25" s="111"/>
      <c r="FKF25" s="111"/>
      <c r="FKG25" s="111"/>
      <c r="FKH25" s="111"/>
      <c r="FKI25" s="111"/>
      <c r="FKJ25" s="111"/>
      <c r="FKK25" s="111"/>
      <c r="FKL25" s="111"/>
      <c r="FKM25" s="111"/>
      <c r="FKN25" s="111"/>
      <c r="FKO25" s="111"/>
      <c r="FKP25" s="111"/>
      <c r="FKQ25" s="111"/>
      <c r="FKR25" s="111"/>
      <c r="FKS25" s="111"/>
      <c r="FKT25" s="111"/>
      <c r="FKU25" s="111"/>
      <c r="FKV25" s="111"/>
      <c r="FKW25" s="111"/>
      <c r="FKX25" s="111"/>
      <c r="FKY25" s="111"/>
      <c r="FKZ25" s="111"/>
      <c r="FLA25" s="111"/>
      <c r="FLB25" s="111"/>
      <c r="FLC25" s="111"/>
      <c r="FLD25" s="111"/>
      <c r="FLE25" s="111"/>
      <c r="FLF25" s="111"/>
      <c r="FLG25" s="111"/>
      <c r="FLH25" s="111"/>
      <c r="FLI25" s="111"/>
      <c r="FLJ25" s="111"/>
      <c r="FLK25" s="111"/>
      <c r="FLL25" s="111"/>
      <c r="FLM25" s="111"/>
      <c r="FLN25" s="111"/>
      <c r="FLO25" s="111"/>
      <c r="FLP25" s="111"/>
      <c r="FLQ25" s="111"/>
      <c r="FLR25" s="111"/>
      <c r="FLS25" s="111"/>
      <c r="FLT25" s="111"/>
      <c r="FLU25" s="111"/>
      <c r="FLV25" s="111"/>
      <c r="FLW25" s="111"/>
      <c r="FLX25" s="111"/>
      <c r="FLY25" s="111"/>
      <c r="FLZ25" s="111"/>
      <c r="FMA25" s="111"/>
      <c r="FMB25" s="111"/>
      <c r="FMC25" s="111"/>
      <c r="FMD25" s="111"/>
      <c r="FME25" s="111"/>
      <c r="FMF25" s="111"/>
      <c r="FMG25" s="111"/>
      <c r="FMH25" s="111"/>
      <c r="FMI25" s="111"/>
      <c r="FMJ25" s="111"/>
      <c r="FMK25" s="111"/>
      <c r="FML25" s="111"/>
      <c r="FMM25" s="111"/>
      <c r="FMN25" s="111"/>
      <c r="FMO25" s="111"/>
      <c r="FMP25" s="111"/>
      <c r="FMQ25" s="111"/>
      <c r="FMR25" s="111"/>
      <c r="FMS25" s="111"/>
      <c r="FMT25" s="111"/>
      <c r="FMU25" s="111"/>
      <c r="FMV25" s="111"/>
      <c r="FMW25" s="111"/>
      <c r="FMX25" s="111"/>
      <c r="FMY25" s="111"/>
      <c r="FMZ25" s="111"/>
      <c r="FNA25" s="111"/>
      <c r="FNB25" s="111"/>
      <c r="FNC25" s="111"/>
      <c r="FND25" s="111"/>
      <c r="FNE25" s="111"/>
      <c r="FNF25" s="111"/>
      <c r="FNG25" s="111"/>
      <c r="FNH25" s="111"/>
      <c r="FNI25" s="111"/>
      <c r="FNJ25" s="111"/>
      <c r="FNK25" s="111"/>
      <c r="FNL25" s="111"/>
      <c r="FNM25" s="111"/>
      <c r="FNN25" s="111"/>
      <c r="FNO25" s="111"/>
      <c r="FNP25" s="111"/>
      <c r="FNQ25" s="111"/>
      <c r="FNR25" s="111"/>
      <c r="FNS25" s="111"/>
      <c r="FNT25" s="111"/>
      <c r="FNU25" s="111"/>
      <c r="FNV25" s="111"/>
      <c r="FNW25" s="111"/>
      <c r="FNX25" s="111"/>
      <c r="FNY25" s="111"/>
      <c r="FNZ25" s="111"/>
      <c r="FOA25" s="111"/>
      <c r="FOB25" s="111"/>
      <c r="FOC25" s="111"/>
      <c r="FOD25" s="111"/>
      <c r="FOE25" s="111"/>
      <c r="FOF25" s="111"/>
      <c r="FOG25" s="111"/>
      <c r="FOH25" s="111"/>
      <c r="FOI25" s="111"/>
      <c r="FOJ25" s="111"/>
      <c r="FOK25" s="111"/>
      <c r="FOL25" s="111"/>
      <c r="FOM25" s="111"/>
      <c r="FON25" s="111"/>
      <c r="FOO25" s="111"/>
      <c r="FOP25" s="111"/>
      <c r="FOQ25" s="111"/>
      <c r="FOR25" s="111"/>
      <c r="FOS25" s="111"/>
      <c r="FOT25" s="111"/>
      <c r="FOU25" s="111"/>
      <c r="FOV25" s="111"/>
      <c r="FOW25" s="111"/>
      <c r="FOX25" s="111"/>
      <c r="FOY25" s="111"/>
      <c r="FOZ25" s="111"/>
      <c r="FPA25" s="111"/>
      <c r="FPB25" s="111"/>
      <c r="FPC25" s="111"/>
      <c r="FPD25" s="111"/>
      <c r="FPE25" s="111"/>
      <c r="FPF25" s="111"/>
      <c r="FPG25" s="111"/>
      <c r="FPH25" s="111"/>
      <c r="FPI25" s="111"/>
      <c r="FPJ25" s="111"/>
      <c r="FPK25" s="111"/>
      <c r="FPL25" s="111"/>
      <c r="FPM25" s="111"/>
      <c r="FPN25" s="111"/>
      <c r="FPO25" s="111"/>
      <c r="FPP25" s="111"/>
      <c r="FPQ25" s="111"/>
      <c r="FPR25" s="111"/>
      <c r="FPS25" s="111"/>
      <c r="FPT25" s="111"/>
      <c r="FPU25" s="111"/>
      <c r="FPV25" s="111"/>
      <c r="FPW25" s="111"/>
      <c r="FPX25" s="111"/>
      <c r="FPY25" s="111"/>
      <c r="FPZ25" s="111"/>
      <c r="FQA25" s="111"/>
      <c r="FQB25" s="111"/>
      <c r="FQC25" s="111"/>
      <c r="FQD25" s="111"/>
      <c r="FQE25" s="111"/>
      <c r="FQF25" s="111"/>
      <c r="FQG25" s="111"/>
      <c r="FQH25" s="111"/>
      <c r="FQI25" s="111"/>
      <c r="FQJ25" s="111"/>
      <c r="FQK25" s="111"/>
      <c r="FQL25" s="111"/>
      <c r="FQM25" s="111"/>
      <c r="FQN25" s="111"/>
      <c r="FQO25" s="111"/>
      <c r="FQP25" s="111"/>
      <c r="FQQ25" s="111"/>
      <c r="FQR25" s="111"/>
      <c r="FQS25" s="111"/>
      <c r="FQT25" s="111"/>
      <c r="FQU25" s="111"/>
      <c r="FQV25" s="111"/>
      <c r="FQW25" s="111"/>
      <c r="FQX25" s="111"/>
      <c r="FQY25" s="111"/>
      <c r="FQZ25" s="111"/>
      <c r="FRA25" s="111"/>
      <c r="FRB25" s="111"/>
      <c r="FRC25" s="111"/>
      <c r="FRD25" s="111"/>
      <c r="FRE25" s="111"/>
      <c r="FRF25" s="111"/>
      <c r="FRG25" s="111"/>
      <c r="FRH25" s="111"/>
      <c r="FRI25" s="111"/>
      <c r="FRJ25" s="111"/>
      <c r="FRK25" s="111"/>
      <c r="FRL25" s="111"/>
      <c r="FRM25" s="111"/>
      <c r="FRN25" s="111"/>
      <c r="FRO25" s="111"/>
      <c r="FRP25" s="111"/>
      <c r="FRQ25" s="111"/>
      <c r="FRR25" s="111"/>
      <c r="FRS25" s="111"/>
      <c r="FRT25" s="111"/>
      <c r="FRU25" s="111"/>
      <c r="FRV25" s="111"/>
      <c r="FRW25" s="111"/>
      <c r="FRX25" s="111"/>
      <c r="FRY25" s="111"/>
      <c r="FRZ25" s="111"/>
      <c r="FSA25" s="111"/>
      <c r="FSB25" s="111"/>
      <c r="FSC25" s="111"/>
      <c r="FSD25" s="111"/>
      <c r="FSE25" s="111"/>
      <c r="FSF25" s="111"/>
      <c r="FSG25" s="111"/>
      <c r="FSH25" s="111"/>
      <c r="FSI25" s="111"/>
      <c r="FSJ25" s="111"/>
      <c r="FSK25" s="111"/>
      <c r="FSL25" s="111"/>
      <c r="FSM25" s="111"/>
      <c r="FSN25" s="111"/>
      <c r="FSO25" s="111"/>
      <c r="FSP25" s="111"/>
      <c r="FSQ25" s="111"/>
      <c r="FSR25" s="111"/>
      <c r="FSS25" s="111"/>
      <c r="FST25" s="111"/>
      <c r="FSU25" s="111"/>
      <c r="FSV25" s="111"/>
      <c r="FSW25" s="111"/>
      <c r="FSX25" s="111"/>
      <c r="FSY25" s="111"/>
      <c r="FSZ25" s="111"/>
      <c r="FTA25" s="111"/>
      <c r="FTB25" s="111"/>
      <c r="FTC25" s="111"/>
      <c r="FTD25" s="111"/>
      <c r="FTE25" s="111"/>
      <c r="FTF25" s="111"/>
      <c r="FTG25" s="111"/>
      <c r="FTH25" s="111"/>
      <c r="FTI25" s="111"/>
      <c r="FTJ25" s="111"/>
      <c r="FTK25" s="111"/>
      <c r="FTL25" s="111"/>
      <c r="FTM25" s="111"/>
      <c r="FTN25" s="111"/>
      <c r="FTO25" s="111"/>
      <c r="FTP25" s="111"/>
      <c r="FTQ25" s="111"/>
      <c r="FTR25" s="111"/>
      <c r="FTS25" s="111"/>
      <c r="FTT25" s="111"/>
      <c r="FTU25" s="111"/>
      <c r="FTV25" s="111"/>
      <c r="FTW25" s="111"/>
      <c r="FTX25" s="111"/>
      <c r="FTY25" s="111"/>
      <c r="FTZ25" s="111"/>
      <c r="FUA25" s="111"/>
      <c r="FUB25" s="111"/>
      <c r="FUC25" s="111"/>
      <c r="FUD25" s="111"/>
      <c r="FUE25" s="111"/>
      <c r="FUF25" s="111"/>
      <c r="FUG25" s="111"/>
      <c r="FUH25" s="111"/>
      <c r="FUI25" s="111"/>
      <c r="FUJ25" s="111"/>
      <c r="FUK25" s="111"/>
      <c r="FUL25" s="111"/>
      <c r="FUM25" s="111"/>
      <c r="FUN25" s="111"/>
      <c r="FUO25" s="111"/>
      <c r="FUP25" s="111"/>
      <c r="FUQ25" s="111"/>
      <c r="FUR25" s="111"/>
      <c r="FUS25" s="111"/>
      <c r="FUT25" s="111"/>
      <c r="FUU25" s="111"/>
      <c r="FUV25" s="111"/>
      <c r="FUW25" s="111"/>
      <c r="FUX25" s="111"/>
      <c r="FUY25" s="111"/>
      <c r="FUZ25" s="111"/>
      <c r="FVA25" s="111"/>
      <c r="FVB25" s="111"/>
      <c r="FVC25" s="111"/>
      <c r="FVD25" s="111"/>
      <c r="FVE25" s="111"/>
      <c r="FVF25" s="111"/>
      <c r="FVG25" s="111"/>
      <c r="FVH25" s="111"/>
      <c r="FVI25" s="111"/>
      <c r="FVJ25" s="111"/>
      <c r="FVK25" s="111"/>
      <c r="FVL25" s="111"/>
      <c r="FVM25" s="111"/>
      <c r="FVN25" s="111"/>
      <c r="FVO25" s="111"/>
      <c r="FVP25" s="111"/>
      <c r="FVQ25" s="111"/>
      <c r="FVR25" s="111"/>
      <c r="FVS25" s="111"/>
      <c r="FVT25" s="111"/>
      <c r="FVU25" s="111"/>
      <c r="FVV25" s="111"/>
      <c r="FVW25" s="111"/>
      <c r="FVX25" s="111"/>
      <c r="FVY25" s="111"/>
      <c r="FVZ25" s="111"/>
      <c r="FWA25" s="111"/>
      <c r="FWB25" s="111"/>
      <c r="FWC25" s="111"/>
      <c r="FWD25" s="111"/>
      <c r="FWE25" s="111"/>
      <c r="FWF25" s="111"/>
      <c r="FWG25" s="111"/>
      <c r="FWH25" s="111"/>
      <c r="FWI25" s="111"/>
      <c r="FWJ25" s="111"/>
      <c r="FWK25" s="111"/>
      <c r="FWL25" s="111"/>
      <c r="FWM25" s="111"/>
      <c r="FWN25" s="111"/>
      <c r="FWO25" s="111"/>
      <c r="FWP25" s="111"/>
      <c r="FWQ25" s="111"/>
      <c r="FWR25" s="111"/>
      <c r="FWS25" s="111"/>
      <c r="FWT25" s="111"/>
      <c r="FWU25" s="111"/>
      <c r="FWV25" s="111"/>
      <c r="FWW25" s="111"/>
      <c r="FWX25" s="111"/>
      <c r="FWY25" s="111"/>
      <c r="FWZ25" s="111"/>
      <c r="FXA25" s="111"/>
      <c r="FXB25" s="111"/>
      <c r="FXC25" s="111"/>
      <c r="FXD25" s="111"/>
      <c r="FXE25" s="111"/>
      <c r="FXF25" s="111"/>
      <c r="FXG25" s="111"/>
      <c r="FXH25" s="111"/>
      <c r="FXI25" s="111"/>
      <c r="FXJ25" s="111"/>
      <c r="FXK25" s="111"/>
      <c r="FXL25" s="111"/>
      <c r="FXM25" s="111"/>
      <c r="FXN25" s="111"/>
      <c r="FXO25" s="111"/>
      <c r="FXP25" s="111"/>
      <c r="FXQ25" s="111"/>
      <c r="FXR25" s="111"/>
      <c r="FXS25" s="111"/>
      <c r="FXT25" s="111"/>
      <c r="FXU25" s="111"/>
      <c r="FXV25" s="111"/>
      <c r="FXW25" s="111"/>
      <c r="FXX25" s="111"/>
      <c r="FXY25" s="111"/>
      <c r="FXZ25" s="111"/>
      <c r="FYA25" s="111"/>
      <c r="FYB25" s="111"/>
      <c r="FYC25" s="111"/>
      <c r="FYD25" s="111"/>
      <c r="FYE25" s="111"/>
      <c r="FYF25" s="111"/>
      <c r="FYG25" s="111"/>
      <c r="FYH25" s="111"/>
      <c r="FYI25" s="111"/>
      <c r="FYJ25" s="111"/>
      <c r="FYK25" s="111"/>
      <c r="FYL25" s="111"/>
      <c r="FYM25" s="111"/>
      <c r="FYN25" s="111"/>
      <c r="FYO25" s="111"/>
      <c r="FYP25" s="111"/>
      <c r="FYQ25" s="111"/>
      <c r="FYR25" s="111"/>
      <c r="FYS25" s="111"/>
      <c r="FYT25" s="111"/>
      <c r="FYU25" s="111"/>
      <c r="FYV25" s="111"/>
      <c r="FYW25" s="111"/>
      <c r="FYX25" s="111"/>
      <c r="FYY25" s="111"/>
      <c r="FYZ25" s="111"/>
      <c r="FZA25" s="111"/>
      <c r="FZB25" s="111"/>
      <c r="FZC25" s="111"/>
      <c r="FZD25" s="111"/>
      <c r="FZE25" s="111"/>
      <c r="FZF25" s="111"/>
      <c r="FZG25" s="111"/>
      <c r="FZH25" s="111"/>
      <c r="FZI25" s="111"/>
      <c r="FZJ25" s="111"/>
      <c r="FZK25" s="111"/>
      <c r="FZL25" s="111"/>
      <c r="FZM25" s="111"/>
      <c r="FZN25" s="111"/>
      <c r="FZO25" s="111"/>
      <c r="FZP25" s="111"/>
      <c r="FZQ25" s="111"/>
      <c r="FZR25" s="111"/>
      <c r="FZS25" s="111"/>
      <c r="FZT25" s="111"/>
      <c r="FZU25" s="111"/>
      <c r="FZV25" s="111"/>
      <c r="FZW25" s="111"/>
      <c r="FZX25" s="111"/>
      <c r="FZY25" s="111"/>
      <c r="FZZ25" s="111"/>
      <c r="GAA25" s="111"/>
      <c r="GAB25" s="111"/>
      <c r="GAC25" s="111"/>
      <c r="GAD25" s="111"/>
      <c r="GAE25" s="111"/>
      <c r="GAF25" s="111"/>
      <c r="GAG25" s="111"/>
      <c r="GAH25" s="111"/>
      <c r="GAI25" s="111"/>
      <c r="GAJ25" s="111"/>
      <c r="GAK25" s="111"/>
      <c r="GAL25" s="111"/>
      <c r="GAM25" s="111"/>
      <c r="GAN25" s="111"/>
      <c r="GAO25" s="111"/>
      <c r="GAP25" s="111"/>
      <c r="GAQ25" s="111"/>
      <c r="GAR25" s="111"/>
      <c r="GAS25" s="111"/>
      <c r="GAT25" s="111"/>
      <c r="GAU25" s="111"/>
      <c r="GAV25" s="111"/>
      <c r="GAW25" s="111"/>
      <c r="GAX25" s="111"/>
      <c r="GAY25" s="111"/>
      <c r="GAZ25" s="111"/>
      <c r="GBA25" s="111"/>
      <c r="GBB25" s="111"/>
      <c r="GBC25" s="111"/>
      <c r="GBD25" s="111"/>
      <c r="GBE25" s="111"/>
      <c r="GBF25" s="111"/>
      <c r="GBG25" s="111"/>
      <c r="GBH25" s="111"/>
      <c r="GBI25" s="111"/>
      <c r="GBJ25" s="111"/>
      <c r="GBK25" s="111"/>
      <c r="GBL25" s="111"/>
      <c r="GBM25" s="111"/>
      <c r="GBN25" s="111"/>
      <c r="GBO25" s="111"/>
      <c r="GBP25" s="111"/>
      <c r="GBQ25" s="111"/>
      <c r="GBR25" s="111"/>
      <c r="GBS25" s="111"/>
      <c r="GBT25" s="111"/>
      <c r="GBU25" s="111"/>
      <c r="GBV25" s="111"/>
      <c r="GBW25" s="111"/>
      <c r="GBX25" s="111"/>
      <c r="GBY25" s="111"/>
      <c r="GBZ25" s="111"/>
      <c r="GCA25" s="111"/>
      <c r="GCB25" s="111"/>
      <c r="GCC25" s="111"/>
      <c r="GCD25" s="111"/>
      <c r="GCE25" s="111"/>
      <c r="GCF25" s="111"/>
      <c r="GCG25" s="111"/>
      <c r="GCH25" s="111"/>
      <c r="GCI25" s="111"/>
      <c r="GCJ25" s="111"/>
      <c r="GCK25" s="111"/>
      <c r="GCL25" s="111"/>
      <c r="GCM25" s="111"/>
      <c r="GCN25" s="111"/>
      <c r="GCO25" s="111"/>
      <c r="GCP25" s="111"/>
      <c r="GCQ25" s="111"/>
      <c r="GCR25" s="111"/>
      <c r="GCS25" s="111"/>
      <c r="GCT25" s="111"/>
      <c r="GCU25" s="111"/>
      <c r="GCV25" s="111"/>
      <c r="GCW25" s="111"/>
      <c r="GCX25" s="111"/>
      <c r="GCY25" s="111"/>
      <c r="GCZ25" s="111"/>
      <c r="GDA25" s="111"/>
      <c r="GDB25" s="111"/>
      <c r="GDC25" s="111"/>
      <c r="GDD25" s="111"/>
      <c r="GDE25" s="111"/>
      <c r="GDF25" s="111"/>
      <c r="GDG25" s="111"/>
      <c r="GDH25" s="111"/>
      <c r="GDI25" s="111"/>
      <c r="GDJ25" s="111"/>
      <c r="GDK25" s="111"/>
      <c r="GDL25" s="111"/>
      <c r="GDM25" s="111"/>
      <c r="GDN25" s="111"/>
      <c r="GDO25" s="111"/>
      <c r="GDP25" s="111"/>
      <c r="GDQ25" s="111"/>
      <c r="GDR25" s="111"/>
      <c r="GDS25" s="111"/>
      <c r="GDT25" s="111"/>
      <c r="GDU25" s="111"/>
      <c r="GDV25" s="111"/>
      <c r="GDW25" s="111"/>
      <c r="GDX25" s="111"/>
      <c r="GDY25" s="111"/>
      <c r="GDZ25" s="111"/>
      <c r="GEA25" s="111"/>
      <c r="GEB25" s="111"/>
      <c r="GEC25" s="111"/>
      <c r="GED25" s="111"/>
      <c r="GEE25" s="111"/>
      <c r="GEF25" s="111"/>
      <c r="GEG25" s="111"/>
      <c r="GEH25" s="111"/>
      <c r="GEI25" s="111"/>
      <c r="GEJ25" s="111"/>
      <c r="GEK25" s="111"/>
      <c r="GEL25" s="111"/>
      <c r="GEM25" s="111"/>
      <c r="GEN25" s="111"/>
      <c r="GEO25" s="111"/>
      <c r="GEP25" s="111"/>
      <c r="GEQ25" s="111"/>
      <c r="GER25" s="111"/>
      <c r="GES25" s="111"/>
      <c r="GET25" s="111"/>
      <c r="GEU25" s="111"/>
      <c r="GEV25" s="111"/>
      <c r="GEW25" s="111"/>
      <c r="GEX25" s="111"/>
      <c r="GEY25" s="111"/>
      <c r="GEZ25" s="111"/>
      <c r="GFA25" s="111"/>
      <c r="GFB25" s="111"/>
      <c r="GFC25" s="111"/>
      <c r="GFD25" s="111"/>
      <c r="GFE25" s="111"/>
      <c r="GFF25" s="111"/>
      <c r="GFG25" s="111"/>
      <c r="GFH25" s="111"/>
      <c r="GFI25" s="111"/>
      <c r="GFJ25" s="111"/>
      <c r="GFK25" s="111"/>
      <c r="GFL25" s="111"/>
      <c r="GFM25" s="111"/>
      <c r="GFN25" s="111"/>
      <c r="GFO25" s="111"/>
      <c r="GFP25" s="111"/>
      <c r="GFQ25" s="111"/>
      <c r="GFR25" s="111"/>
      <c r="GFS25" s="111"/>
      <c r="GFT25" s="111"/>
      <c r="GFU25" s="111"/>
      <c r="GFV25" s="111"/>
      <c r="GFW25" s="111"/>
      <c r="GFX25" s="111"/>
      <c r="GFY25" s="111"/>
      <c r="GFZ25" s="111"/>
      <c r="GGA25" s="111"/>
      <c r="GGB25" s="111"/>
      <c r="GGC25" s="111"/>
      <c r="GGD25" s="111"/>
      <c r="GGE25" s="111"/>
      <c r="GGF25" s="111"/>
      <c r="GGG25" s="111"/>
      <c r="GGH25" s="111"/>
      <c r="GGI25" s="111"/>
      <c r="GGJ25" s="111"/>
      <c r="GGK25" s="111"/>
      <c r="GGL25" s="111"/>
      <c r="GGM25" s="111"/>
      <c r="GGN25" s="111"/>
      <c r="GGO25" s="111"/>
      <c r="GGP25" s="111"/>
      <c r="GGQ25" s="111"/>
      <c r="GGR25" s="111"/>
      <c r="GGS25" s="111"/>
      <c r="GGT25" s="111"/>
      <c r="GGU25" s="111"/>
      <c r="GGV25" s="111"/>
      <c r="GGW25" s="111"/>
      <c r="GGX25" s="111"/>
      <c r="GGY25" s="111"/>
      <c r="GGZ25" s="111"/>
      <c r="GHA25" s="111"/>
      <c r="GHB25" s="111"/>
      <c r="GHC25" s="111"/>
      <c r="GHD25" s="111"/>
      <c r="GHE25" s="111"/>
      <c r="GHF25" s="111"/>
      <c r="GHG25" s="111"/>
      <c r="GHH25" s="111"/>
      <c r="GHI25" s="111"/>
      <c r="GHJ25" s="111"/>
      <c r="GHK25" s="111"/>
      <c r="GHL25" s="111"/>
      <c r="GHM25" s="111"/>
      <c r="GHN25" s="111"/>
      <c r="GHO25" s="111"/>
      <c r="GHP25" s="111"/>
      <c r="GHQ25" s="111"/>
      <c r="GHR25" s="111"/>
      <c r="GHS25" s="111"/>
      <c r="GHT25" s="111"/>
      <c r="GHU25" s="111"/>
      <c r="GHV25" s="111"/>
      <c r="GHW25" s="111"/>
      <c r="GHX25" s="111"/>
      <c r="GHY25" s="111"/>
      <c r="GHZ25" s="111"/>
      <c r="GIA25" s="111"/>
      <c r="GIB25" s="111"/>
      <c r="GIC25" s="111"/>
      <c r="GID25" s="111"/>
      <c r="GIE25" s="111"/>
      <c r="GIF25" s="111"/>
      <c r="GIG25" s="111"/>
      <c r="GIH25" s="111"/>
      <c r="GII25" s="111"/>
      <c r="GIJ25" s="111"/>
      <c r="GIK25" s="111"/>
      <c r="GIL25" s="111"/>
      <c r="GIM25" s="111"/>
      <c r="GIN25" s="111"/>
      <c r="GIO25" s="111"/>
      <c r="GIP25" s="111"/>
      <c r="GIQ25" s="111"/>
      <c r="GIR25" s="111"/>
      <c r="GIS25" s="111"/>
      <c r="GIT25" s="111"/>
      <c r="GIU25" s="111"/>
      <c r="GIV25" s="111"/>
      <c r="GIW25" s="111"/>
      <c r="GIX25" s="111"/>
      <c r="GIY25" s="111"/>
      <c r="GIZ25" s="111"/>
      <c r="GJA25" s="111"/>
      <c r="GJB25" s="111"/>
      <c r="GJC25" s="111"/>
      <c r="GJD25" s="111"/>
      <c r="GJE25" s="111"/>
      <c r="GJF25" s="111"/>
      <c r="GJG25" s="111"/>
      <c r="GJH25" s="111"/>
      <c r="GJI25" s="111"/>
      <c r="GJJ25" s="111"/>
      <c r="GJK25" s="111"/>
      <c r="GJL25" s="111"/>
      <c r="GJM25" s="111"/>
      <c r="GJN25" s="111"/>
      <c r="GJO25" s="111"/>
      <c r="GJP25" s="111"/>
      <c r="GJQ25" s="111"/>
      <c r="GJR25" s="111"/>
      <c r="GJS25" s="111"/>
      <c r="GJT25" s="111"/>
      <c r="GJU25" s="111"/>
      <c r="GJV25" s="111"/>
      <c r="GJW25" s="111"/>
      <c r="GJX25" s="111"/>
      <c r="GJY25" s="111"/>
      <c r="GJZ25" s="111"/>
      <c r="GKA25" s="111"/>
      <c r="GKB25" s="111"/>
      <c r="GKC25" s="111"/>
      <c r="GKD25" s="111"/>
      <c r="GKE25" s="111"/>
      <c r="GKF25" s="111"/>
      <c r="GKG25" s="111"/>
      <c r="GKH25" s="111"/>
      <c r="GKI25" s="111"/>
      <c r="GKJ25" s="111"/>
      <c r="GKK25" s="111"/>
      <c r="GKL25" s="111"/>
      <c r="GKM25" s="111"/>
      <c r="GKN25" s="111"/>
      <c r="GKO25" s="111"/>
      <c r="GKP25" s="111"/>
      <c r="GKQ25" s="111"/>
      <c r="GKR25" s="111"/>
      <c r="GKS25" s="111"/>
      <c r="GKT25" s="111"/>
      <c r="GKU25" s="111"/>
      <c r="GKV25" s="111"/>
      <c r="GKW25" s="111"/>
      <c r="GKX25" s="111"/>
      <c r="GKY25" s="111"/>
      <c r="GKZ25" s="111"/>
      <c r="GLA25" s="111"/>
      <c r="GLB25" s="111"/>
      <c r="GLC25" s="111"/>
      <c r="GLD25" s="111"/>
      <c r="GLE25" s="111"/>
      <c r="GLF25" s="111"/>
      <c r="GLG25" s="111"/>
      <c r="GLH25" s="111"/>
      <c r="GLI25" s="111"/>
      <c r="GLJ25" s="111"/>
      <c r="GLK25" s="111"/>
      <c r="GLL25" s="111"/>
      <c r="GLM25" s="111"/>
      <c r="GLN25" s="111"/>
      <c r="GLO25" s="111"/>
      <c r="GLP25" s="111"/>
      <c r="GLQ25" s="111"/>
      <c r="GLR25" s="111"/>
      <c r="GLS25" s="111"/>
      <c r="GLT25" s="111"/>
      <c r="GLU25" s="111"/>
      <c r="GLV25" s="111"/>
      <c r="GLW25" s="111"/>
      <c r="GLX25" s="111"/>
      <c r="GLY25" s="111"/>
      <c r="GLZ25" s="111"/>
      <c r="GMA25" s="111"/>
      <c r="GMB25" s="111"/>
      <c r="GMC25" s="111"/>
      <c r="GMD25" s="111"/>
      <c r="GME25" s="111"/>
      <c r="GMF25" s="111"/>
      <c r="GMG25" s="111"/>
      <c r="GMH25" s="111"/>
      <c r="GMI25" s="111"/>
      <c r="GMJ25" s="111"/>
      <c r="GMK25" s="111"/>
      <c r="GML25" s="111"/>
      <c r="GMM25" s="111"/>
      <c r="GMN25" s="111"/>
      <c r="GMO25" s="111"/>
      <c r="GMP25" s="111"/>
      <c r="GMQ25" s="111"/>
      <c r="GMR25" s="111"/>
      <c r="GMS25" s="111"/>
      <c r="GMT25" s="111"/>
      <c r="GMU25" s="111"/>
      <c r="GMV25" s="111"/>
      <c r="GMW25" s="111"/>
      <c r="GMX25" s="111"/>
      <c r="GMY25" s="111"/>
      <c r="GMZ25" s="111"/>
      <c r="GNA25" s="111"/>
      <c r="GNB25" s="111"/>
      <c r="GNC25" s="111"/>
      <c r="GND25" s="111"/>
      <c r="GNE25" s="111"/>
      <c r="GNF25" s="111"/>
      <c r="GNG25" s="111"/>
      <c r="GNH25" s="111"/>
      <c r="GNI25" s="111"/>
      <c r="GNJ25" s="111"/>
      <c r="GNK25" s="111"/>
      <c r="GNL25" s="111"/>
      <c r="GNM25" s="111"/>
      <c r="GNN25" s="111"/>
      <c r="GNO25" s="111"/>
      <c r="GNP25" s="111"/>
      <c r="GNQ25" s="111"/>
      <c r="GNR25" s="111"/>
      <c r="GNS25" s="111"/>
      <c r="GNT25" s="111"/>
      <c r="GNU25" s="111"/>
      <c r="GNV25" s="111"/>
      <c r="GNW25" s="111"/>
      <c r="GNX25" s="111"/>
      <c r="GNY25" s="111"/>
      <c r="GNZ25" s="111"/>
      <c r="GOA25" s="111"/>
      <c r="GOB25" s="111"/>
      <c r="GOC25" s="111"/>
      <c r="GOD25" s="111"/>
      <c r="GOE25" s="111"/>
      <c r="GOF25" s="111"/>
      <c r="GOG25" s="111"/>
      <c r="GOH25" s="111"/>
      <c r="GOI25" s="111"/>
      <c r="GOJ25" s="111"/>
      <c r="GOK25" s="111"/>
      <c r="GOL25" s="111"/>
      <c r="GOM25" s="111"/>
      <c r="GON25" s="111"/>
      <c r="GOO25" s="111"/>
      <c r="GOP25" s="111"/>
      <c r="GOQ25" s="111"/>
      <c r="GOR25" s="111"/>
      <c r="GOS25" s="111"/>
      <c r="GOT25" s="111"/>
      <c r="GOU25" s="111"/>
      <c r="GOV25" s="111"/>
      <c r="GOW25" s="111"/>
      <c r="GOX25" s="111"/>
      <c r="GOY25" s="111"/>
      <c r="GOZ25" s="111"/>
      <c r="GPA25" s="111"/>
      <c r="GPB25" s="111"/>
      <c r="GPC25" s="111"/>
      <c r="GPD25" s="111"/>
      <c r="GPE25" s="111"/>
      <c r="GPF25" s="111"/>
      <c r="GPG25" s="111"/>
      <c r="GPH25" s="111"/>
      <c r="GPI25" s="111"/>
      <c r="GPJ25" s="111"/>
      <c r="GPK25" s="111"/>
      <c r="GPL25" s="111"/>
      <c r="GPM25" s="111"/>
      <c r="GPN25" s="111"/>
      <c r="GPO25" s="111"/>
      <c r="GPP25" s="111"/>
      <c r="GPQ25" s="111"/>
      <c r="GPR25" s="111"/>
      <c r="GPS25" s="111"/>
      <c r="GPT25" s="111"/>
      <c r="GPU25" s="111"/>
      <c r="GPV25" s="111"/>
      <c r="GPW25" s="111"/>
      <c r="GPX25" s="111"/>
      <c r="GPY25" s="111"/>
      <c r="GPZ25" s="111"/>
      <c r="GQA25" s="111"/>
      <c r="GQB25" s="111"/>
      <c r="GQC25" s="111"/>
      <c r="GQD25" s="111"/>
      <c r="GQE25" s="111"/>
      <c r="GQF25" s="111"/>
      <c r="GQG25" s="111"/>
      <c r="GQH25" s="111"/>
      <c r="GQI25" s="111"/>
      <c r="GQJ25" s="111"/>
      <c r="GQK25" s="111"/>
      <c r="GQL25" s="111"/>
      <c r="GQM25" s="111"/>
      <c r="GQN25" s="111"/>
      <c r="GQO25" s="111"/>
      <c r="GQP25" s="111"/>
      <c r="GQQ25" s="111"/>
      <c r="GQR25" s="111"/>
      <c r="GQS25" s="111"/>
      <c r="GQT25" s="111"/>
      <c r="GQU25" s="111"/>
      <c r="GQV25" s="111"/>
      <c r="GQW25" s="111"/>
      <c r="GQX25" s="111"/>
      <c r="GQY25" s="111"/>
      <c r="GQZ25" s="111"/>
      <c r="GRA25" s="111"/>
      <c r="GRB25" s="111"/>
      <c r="GRC25" s="111"/>
      <c r="GRD25" s="111"/>
      <c r="GRE25" s="111"/>
      <c r="GRF25" s="111"/>
      <c r="GRG25" s="111"/>
      <c r="GRH25" s="111"/>
      <c r="GRI25" s="111"/>
      <c r="GRJ25" s="111"/>
      <c r="GRK25" s="111"/>
      <c r="GRL25" s="111"/>
      <c r="GRM25" s="111"/>
      <c r="GRN25" s="111"/>
      <c r="GRO25" s="111"/>
      <c r="GRP25" s="111"/>
      <c r="GRQ25" s="111"/>
      <c r="GRR25" s="111"/>
      <c r="GRS25" s="111"/>
      <c r="GRT25" s="111"/>
      <c r="GRU25" s="111"/>
      <c r="GRV25" s="111"/>
      <c r="GRW25" s="111"/>
      <c r="GRX25" s="111"/>
      <c r="GRY25" s="111"/>
      <c r="GRZ25" s="111"/>
      <c r="GSA25" s="111"/>
      <c r="GSB25" s="111"/>
      <c r="GSC25" s="111"/>
      <c r="GSD25" s="111"/>
      <c r="GSE25" s="111"/>
      <c r="GSF25" s="111"/>
      <c r="GSG25" s="111"/>
      <c r="GSH25" s="111"/>
      <c r="GSI25" s="111"/>
      <c r="GSJ25" s="111"/>
      <c r="GSK25" s="111"/>
      <c r="GSL25" s="111"/>
      <c r="GSM25" s="111"/>
      <c r="GSN25" s="111"/>
      <c r="GSO25" s="111"/>
      <c r="GSP25" s="111"/>
      <c r="GSQ25" s="111"/>
      <c r="GSR25" s="111"/>
      <c r="GSS25" s="111"/>
      <c r="GST25" s="111"/>
      <c r="GSU25" s="111"/>
      <c r="GSV25" s="111"/>
      <c r="GSW25" s="111"/>
      <c r="GSX25" s="111"/>
      <c r="GSY25" s="111"/>
      <c r="GSZ25" s="111"/>
      <c r="GTA25" s="111"/>
      <c r="GTB25" s="111"/>
      <c r="GTC25" s="111"/>
      <c r="GTD25" s="111"/>
      <c r="GTE25" s="111"/>
      <c r="GTF25" s="111"/>
      <c r="GTG25" s="111"/>
      <c r="GTH25" s="111"/>
      <c r="GTI25" s="111"/>
      <c r="GTJ25" s="111"/>
      <c r="GTK25" s="111"/>
      <c r="GTL25" s="111"/>
      <c r="GTM25" s="111"/>
      <c r="GTN25" s="111"/>
      <c r="GTO25" s="111"/>
      <c r="GTP25" s="111"/>
      <c r="GTQ25" s="111"/>
      <c r="GTR25" s="111"/>
      <c r="GTS25" s="111"/>
      <c r="GTT25" s="111"/>
      <c r="GTU25" s="111"/>
      <c r="GTV25" s="111"/>
      <c r="GTW25" s="111"/>
      <c r="GTX25" s="111"/>
      <c r="GTY25" s="111"/>
      <c r="GTZ25" s="111"/>
      <c r="GUA25" s="111"/>
      <c r="GUB25" s="111"/>
      <c r="GUC25" s="111"/>
      <c r="GUD25" s="111"/>
      <c r="GUE25" s="111"/>
      <c r="GUF25" s="111"/>
      <c r="GUG25" s="111"/>
      <c r="GUH25" s="111"/>
      <c r="GUI25" s="111"/>
      <c r="GUJ25" s="111"/>
      <c r="GUK25" s="111"/>
      <c r="GUL25" s="111"/>
      <c r="GUM25" s="111"/>
      <c r="GUN25" s="111"/>
      <c r="GUO25" s="111"/>
      <c r="GUP25" s="111"/>
      <c r="GUQ25" s="111"/>
      <c r="GUR25" s="111"/>
      <c r="GUS25" s="111"/>
      <c r="GUT25" s="111"/>
      <c r="GUU25" s="111"/>
      <c r="GUV25" s="111"/>
      <c r="GUW25" s="111"/>
      <c r="GUX25" s="111"/>
      <c r="GUY25" s="111"/>
      <c r="GUZ25" s="111"/>
      <c r="GVA25" s="111"/>
      <c r="GVB25" s="111"/>
      <c r="GVC25" s="111"/>
      <c r="GVD25" s="111"/>
      <c r="GVE25" s="111"/>
      <c r="GVF25" s="111"/>
      <c r="GVG25" s="111"/>
      <c r="GVH25" s="111"/>
      <c r="GVI25" s="111"/>
      <c r="GVJ25" s="111"/>
      <c r="GVK25" s="111"/>
      <c r="GVL25" s="111"/>
      <c r="GVM25" s="111"/>
      <c r="GVN25" s="111"/>
      <c r="GVO25" s="111"/>
      <c r="GVP25" s="111"/>
      <c r="GVQ25" s="111"/>
      <c r="GVR25" s="111"/>
      <c r="GVS25" s="111"/>
      <c r="GVT25" s="111"/>
      <c r="GVU25" s="111"/>
      <c r="GVV25" s="111"/>
      <c r="GVW25" s="111"/>
      <c r="GVX25" s="111"/>
      <c r="GVY25" s="111"/>
      <c r="GVZ25" s="111"/>
      <c r="GWA25" s="111"/>
      <c r="GWB25" s="111"/>
      <c r="GWC25" s="111"/>
      <c r="GWD25" s="111"/>
      <c r="GWE25" s="111"/>
      <c r="GWF25" s="111"/>
      <c r="GWG25" s="111"/>
      <c r="GWH25" s="111"/>
      <c r="GWI25" s="111"/>
      <c r="GWJ25" s="111"/>
      <c r="GWK25" s="111"/>
      <c r="GWL25" s="111"/>
      <c r="GWM25" s="111"/>
      <c r="GWN25" s="111"/>
      <c r="GWO25" s="111"/>
      <c r="GWP25" s="111"/>
      <c r="GWQ25" s="111"/>
      <c r="GWR25" s="111"/>
      <c r="GWS25" s="111"/>
      <c r="GWT25" s="111"/>
      <c r="GWU25" s="111"/>
      <c r="GWV25" s="111"/>
      <c r="GWW25" s="111"/>
      <c r="GWX25" s="111"/>
      <c r="GWY25" s="111"/>
      <c r="GWZ25" s="111"/>
      <c r="GXA25" s="111"/>
      <c r="GXB25" s="111"/>
      <c r="GXC25" s="111"/>
      <c r="GXD25" s="111"/>
      <c r="GXE25" s="111"/>
      <c r="GXF25" s="111"/>
      <c r="GXG25" s="111"/>
      <c r="GXH25" s="111"/>
      <c r="GXI25" s="111"/>
      <c r="GXJ25" s="111"/>
      <c r="GXK25" s="111"/>
      <c r="GXL25" s="111"/>
      <c r="GXM25" s="111"/>
      <c r="GXN25" s="111"/>
      <c r="GXO25" s="111"/>
      <c r="GXP25" s="111"/>
      <c r="GXQ25" s="111"/>
      <c r="GXR25" s="111"/>
      <c r="GXS25" s="111"/>
      <c r="GXT25" s="111"/>
      <c r="GXU25" s="111"/>
      <c r="GXV25" s="111"/>
      <c r="GXW25" s="111"/>
      <c r="GXX25" s="111"/>
      <c r="GXY25" s="111"/>
      <c r="GXZ25" s="111"/>
      <c r="GYA25" s="111"/>
      <c r="GYB25" s="111"/>
      <c r="GYC25" s="111"/>
      <c r="GYD25" s="111"/>
      <c r="GYE25" s="111"/>
      <c r="GYF25" s="111"/>
      <c r="GYG25" s="111"/>
      <c r="GYH25" s="111"/>
      <c r="GYI25" s="111"/>
      <c r="GYJ25" s="111"/>
      <c r="GYK25" s="111"/>
      <c r="GYL25" s="111"/>
      <c r="GYM25" s="111"/>
      <c r="GYN25" s="111"/>
      <c r="GYO25" s="111"/>
      <c r="GYP25" s="111"/>
      <c r="GYQ25" s="111"/>
      <c r="GYR25" s="111"/>
      <c r="GYS25" s="111"/>
      <c r="GYT25" s="111"/>
      <c r="GYU25" s="111"/>
      <c r="GYV25" s="111"/>
      <c r="GYW25" s="111"/>
      <c r="GYX25" s="111"/>
      <c r="GYY25" s="111"/>
      <c r="GYZ25" s="111"/>
      <c r="GZA25" s="111"/>
      <c r="GZB25" s="111"/>
      <c r="GZC25" s="111"/>
      <c r="GZD25" s="111"/>
      <c r="GZE25" s="111"/>
      <c r="GZF25" s="111"/>
      <c r="GZG25" s="111"/>
      <c r="GZH25" s="111"/>
      <c r="GZI25" s="111"/>
      <c r="GZJ25" s="111"/>
      <c r="GZK25" s="111"/>
      <c r="GZL25" s="111"/>
      <c r="GZM25" s="111"/>
      <c r="GZN25" s="111"/>
      <c r="GZO25" s="111"/>
      <c r="GZP25" s="111"/>
      <c r="GZQ25" s="111"/>
      <c r="GZR25" s="111"/>
      <c r="GZS25" s="111"/>
      <c r="GZT25" s="111"/>
      <c r="GZU25" s="111"/>
      <c r="GZV25" s="111"/>
      <c r="GZW25" s="111"/>
      <c r="GZX25" s="111"/>
      <c r="GZY25" s="111"/>
      <c r="GZZ25" s="111"/>
      <c r="HAA25" s="111"/>
      <c r="HAB25" s="111"/>
      <c r="HAC25" s="111"/>
      <c r="HAD25" s="111"/>
      <c r="HAE25" s="111"/>
      <c r="HAF25" s="111"/>
      <c r="HAG25" s="111"/>
      <c r="HAH25" s="111"/>
      <c r="HAI25" s="111"/>
      <c r="HAJ25" s="111"/>
      <c r="HAK25" s="111"/>
      <c r="HAL25" s="111"/>
      <c r="HAM25" s="111"/>
      <c r="HAN25" s="111"/>
      <c r="HAO25" s="111"/>
      <c r="HAP25" s="111"/>
      <c r="HAQ25" s="111"/>
      <c r="HAR25" s="111"/>
      <c r="HAS25" s="111"/>
      <c r="HAT25" s="111"/>
      <c r="HAU25" s="111"/>
      <c r="HAV25" s="111"/>
      <c r="HAW25" s="111"/>
      <c r="HAX25" s="111"/>
      <c r="HAY25" s="111"/>
      <c r="HAZ25" s="111"/>
      <c r="HBA25" s="111"/>
      <c r="HBB25" s="111"/>
      <c r="HBC25" s="111"/>
      <c r="HBD25" s="111"/>
      <c r="HBE25" s="111"/>
      <c r="HBF25" s="111"/>
      <c r="HBG25" s="111"/>
      <c r="HBH25" s="111"/>
      <c r="HBI25" s="111"/>
      <c r="HBJ25" s="111"/>
      <c r="HBK25" s="111"/>
      <c r="HBL25" s="111"/>
      <c r="HBM25" s="111"/>
      <c r="HBN25" s="111"/>
      <c r="HBO25" s="111"/>
      <c r="HBP25" s="111"/>
      <c r="HBQ25" s="111"/>
      <c r="HBR25" s="111"/>
      <c r="HBS25" s="111"/>
      <c r="HBT25" s="111"/>
      <c r="HBU25" s="111"/>
      <c r="HBV25" s="111"/>
      <c r="HBW25" s="111"/>
      <c r="HBX25" s="111"/>
      <c r="HBY25" s="111"/>
      <c r="HBZ25" s="111"/>
      <c r="HCA25" s="111"/>
      <c r="HCB25" s="111"/>
      <c r="HCC25" s="111"/>
      <c r="HCD25" s="111"/>
      <c r="HCE25" s="111"/>
      <c r="HCF25" s="111"/>
      <c r="HCG25" s="111"/>
      <c r="HCH25" s="111"/>
      <c r="HCI25" s="111"/>
      <c r="HCJ25" s="111"/>
      <c r="HCK25" s="111"/>
      <c r="HCL25" s="111"/>
      <c r="HCM25" s="111"/>
      <c r="HCN25" s="111"/>
      <c r="HCO25" s="111"/>
      <c r="HCP25" s="111"/>
      <c r="HCQ25" s="111"/>
      <c r="HCR25" s="111"/>
      <c r="HCS25" s="111"/>
      <c r="HCT25" s="111"/>
      <c r="HCU25" s="111"/>
      <c r="HCV25" s="111"/>
      <c r="HCW25" s="111"/>
      <c r="HCX25" s="111"/>
      <c r="HCY25" s="111"/>
      <c r="HCZ25" s="111"/>
      <c r="HDA25" s="111"/>
      <c r="HDB25" s="111"/>
      <c r="HDC25" s="111"/>
      <c r="HDD25" s="111"/>
      <c r="HDE25" s="111"/>
      <c r="HDF25" s="111"/>
      <c r="HDG25" s="111"/>
      <c r="HDH25" s="111"/>
      <c r="HDI25" s="111"/>
      <c r="HDJ25" s="111"/>
      <c r="HDK25" s="111"/>
      <c r="HDL25" s="111"/>
      <c r="HDM25" s="111"/>
      <c r="HDN25" s="111"/>
      <c r="HDO25" s="111"/>
      <c r="HDP25" s="111"/>
      <c r="HDQ25" s="111"/>
      <c r="HDR25" s="111"/>
      <c r="HDS25" s="111"/>
      <c r="HDT25" s="111"/>
      <c r="HDU25" s="111"/>
      <c r="HDV25" s="111"/>
      <c r="HDW25" s="111"/>
      <c r="HDX25" s="111"/>
      <c r="HDY25" s="111"/>
      <c r="HDZ25" s="111"/>
      <c r="HEA25" s="111"/>
      <c r="HEB25" s="111"/>
      <c r="HEC25" s="111"/>
      <c r="HED25" s="111"/>
      <c r="HEE25" s="111"/>
      <c r="HEF25" s="111"/>
      <c r="HEG25" s="111"/>
      <c r="HEH25" s="111"/>
      <c r="HEI25" s="111"/>
      <c r="HEJ25" s="111"/>
      <c r="HEK25" s="111"/>
      <c r="HEL25" s="111"/>
      <c r="HEM25" s="111"/>
      <c r="HEN25" s="111"/>
      <c r="HEO25" s="111"/>
      <c r="HEP25" s="111"/>
      <c r="HEQ25" s="111"/>
      <c r="HER25" s="111"/>
      <c r="HES25" s="111"/>
      <c r="HET25" s="111"/>
      <c r="HEU25" s="111"/>
      <c r="HEV25" s="111"/>
      <c r="HEW25" s="111"/>
      <c r="HEX25" s="111"/>
      <c r="HEY25" s="111"/>
      <c r="HEZ25" s="111"/>
      <c r="HFA25" s="111"/>
      <c r="HFB25" s="111"/>
      <c r="HFC25" s="111"/>
      <c r="HFD25" s="111"/>
      <c r="HFE25" s="111"/>
      <c r="HFF25" s="111"/>
      <c r="HFG25" s="111"/>
      <c r="HFH25" s="111"/>
      <c r="HFI25" s="111"/>
      <c r="HFJ25" s="111"/>
      <c r="HFK25" s="111"/>
      <c r="HFL25" s="111"/>
      <c r="HFM25" s="111"/>
      <c r="HFN25" s="111"/>
      <c r="HFO25" s="111"/>
      <c r="HFP25" s="111"/>
      <c r="HFQ25" s="111"/>
      <c r="HFR25" s="111"/>
      <c r="HFS25" s="111"/>
      <c r="HFT25" s="111"/>
      <c r="HFU25" s="111"/>
      <c r="HFV25" s="111"/>
      <c r="HFW25" s="111"/>
      <c r="HFX25" s="111"/>
      <c r="HFY25" s="111"/>
      <c r="HFZ25" s="111"/>
      <c r="HGA25" s="111"/>
      <c r="HGB25" s="111"/>
      <c r="HGC25" s="111"/>
      <c r="HGD25" s="111"/>
      <c r="HGE25" s="111"/>
      <c r="HGF25" s="111"/>
      <c r="HGG25" s="111"/>
      <c r="HGH25" s="111"/>
      <c r="HGI25" s="111"/>
      <c r="HGJ25" s="111"/>
      <c r="HGK25" s="111"/>
      <c r="HGL25" s="111"/>
      <c r="HGM25" s="111"/>
      <c r="HGN25" s="111"/>
      <c r="HGO25" s="111"/>
      <c r="HGP25" s="111"/>
      <c r="HGQ25" s="111"/>
      <c r="HGR25" s="111"/>
      <c r="HGS25" s="111"/>
      <c r="HGT25" s="111"/>
      <c r="HGU25" s="111"/>
      <c r="HGV25" s="111"/>
      <c r="HGW25" s="111"/>
      <c r="HGX25" s="111"/>
      <c r="HGY25" s="111"/>
      <c r="HGZ25" s="111"/>
      <c r="HHA25" s="111"/>
      <c r="HHB25" s="111"/>
      <c r="HHC25" s="111"/>
      <c r="HHD25" s="111"/>
      <c r="HHE25" s="111"/>
      <c r="HHF25" s="111"/>
      <c r="HHG25" s="111"/>
      <c r="HHH25" s="111"/>
      <c r="HHI25" s="111"/>
      <c r="HHJ25" s="111"/>
      <c r="HHK25" s="111"/>
      <c r="HHL25" s="111"/>
      <c r="HHM25" s="111"/>
      <c r="HHN25" s="111"/>
      <c r="HHO25" s="111"/>
      <c r="HHP25" s="111"/>
      <c r="HHQ25" s="111"/>
      <c r="HHR25" s="111"/>
      <c r="HHS25" s="111"/>
      <c r="HHT25" s="111"/>
      <c r="HHU25" s="111"/>
      <c r="HHV25" s="111"/>
      <c r="HHW25" s="111"/>
      <c r="HHX25" s="111"/>
      <c r="HHY25" s="111"/>
      <c r="HHZ25" s="111"/>
      <c r="HIA25" s="111"/>
      <c r="HIB25" s="111"/>
      <c r="HIC25" s="111"/>
      <c r="HID25" s="111"/>
      <c r="HIE25" s="111"/>
      <c r="HIF25" s="111"/>
      <c r="HIG25" s="111"/>
      <c r="HIH25" s="111"/>
      <c r="HII25" s="111"/>
      <c r="HIJ25" s="111"/>
      <c r="HIK25" s="111"/>
      <c r="HIL25" s="111"/>
      <c r="HIM25" s="111"/>
      <c r="HIN25" s="111"/>
      <c r="HIO25" s="111"/>
      <c r="HIP25" s="111"/>
      <c r="HIQ25" s="111"/>
      <c r="HIR25" s="111"/>
      <c r="HIS25" s="111"/>
      <c r="HIT25" s="111"/>
      <c r="HIU25" s="111"/>
      <c r="HIV25" s="111"/>
      <c r="HIW25" s="111"/>
      <c r="HIX25" s="111"/>
      <c r="HIY25" s="111"/>
      <c r="HIZ25" s="111"/>
      <c r="HJA25" s="111"/>
      <c r="HJB25" s="111"/>
      <c r="HJC25" s="111"/>
      <c r="HJD25" s="111"/>
      <c r="HJE25" s="111"/>
      <c r="HJF25" s="111"/>
      <c r="HJG25" s="111"/>
      <c r="HJH25" s="111"/>
      <c r="HJI25" s="111"/>
      <c r="HJJ25" s="111"/>
      <c r="HJK25" s="111"/>
      <c r="HJL25" s="111"/>
      <c r="HJM25" s="111"/>
      <c r="HJN25" s="111"/>
      <c r="HJO25" s="111"/>
      <c r="HJP25" s="111"/>
      <c r="HJQ25" s="111"/>
      <c r="HJR25" s="111"/>
      <c r="HJS25" s="111"/>
      <c r="HJT25" s="111"/>
      <c r="HJU25" s="111"/>
      <c r="HJV25" s="111"/>
      <c r="HJW25" s="111"/>
      <c r="HJX25" s="111"/>
      <c r="HJY25" s="111"/>
      <c r="HJZ25" s="111"/>
      <c r="HKA25" s="111"/>
      <c r="HKB25" s="111"/>
      <c r="HKC25" s="111"/>
      <c r="HKD25" s="111"/>
      <c r="HKE25" s="111"/>
      <c r="HKF25" s="111"/>
      <c r="HKG25" s="111"/>
      <c r="HKH25" s="111"/>
      <c r="HKI25" s="111"/>
      <c r="HKJ25" s="111"/>
      <c r="HKK25" s="111"/>
      <c r="HKL25" s="111"/>
      <c r="HKM25" s="111"/>
      <c r="HKN25" s="111"/>
      <c r="HKO25" s="111"/>
      <c r="HKP25" s="111"/>
      <c r="HKQ25" s="111"/>
      <c r="HKR25" s="111"/>
      <c r="HKS25" s="111"/>
      <c r="HKT25" s="111"/>
      <c r="HKU25" s="111"/>
      <c r="HKV25" s="111"/>
      <c r="HKW25" s="111"/>
      <c r="HKX25" s="111"/>
      <c r="HKY25" s="111"/>
      <c r="HKZ25" s="111"/>
      <c r="HLA25" s="111"/>
      <c r="HLB25" s="111"/>
      <c r="HLC25" s="111"/>
      <c r="HLD25" s="111"/>
      <c r="HLE25" s="111"/>
      <c r="HLF25" s="111"/>
      <c r="HLG25" s="111"/>
      <c r="HLH25" s="111"/>
      <c r="HLI25" s="111"/>
      <c r="HLJ25" s="111"/>
      <c r="HLK25" s="111"/>
      <c r="HLL25" s="111"/>
      <c r="HLM25" s="111"/>
      <c r="HLN25" s="111"/>
      <c r="HLO25" s="111"/>
      <c r="HLP25" s="111"/>
      <c r="HLQ25" s="111"/>
      <c r="HLR25" s="111"/>
      <c r="HLS25" s="111"/>
      <c r="HLT25" s="111"/>
      <c r="HLU25" s="111"/>
      <c r="HLV25" s="111"/>
      <c r="HLW25" s="111"/>
      <c r="HLX25" s="111"/>
      <c r="HLY25" s="111"/>
      <c r="HLZ25" s="111"/>
      <c r="HMA25" s="111"/>
      <c r="HMB25" s="111"/>
      <c r="HMC25" s="111"/>
      <c r="HMD25" s="111"/>
      <c r="HME25" s="111"/>
      <c r="HMF25" s="111"/>
      <c r="HMG25" s="111"/>
      <c r="HMH25" s="111"/>
      <c r="HMI25" s="111"/>
      <c r="HMJ25" s="111"/>
      <c r="HMK25" s="111"/>
      <c r="HML25" s="111"/>
      <c r="HMM25" s="111"/>
      <c r="HMN25" s="111"/>
      <c r="HMO25" s="111"/>
      <c r="HMP25" s="111"/>
      <c r="HMQ25" s="111"/>
      <c r="HMR25" s="111"/>
      <c r="HMS25" s="111"/>
      <c r="HMT25" s="111"/>
      <c r="HMU25" s="111"/>
      <c r="HMV25" s="111"/>
      <c r="HMW25" s="111"/>
      <c r="HMX25" s="111"/>
      <c r="HMY25" s="111"/>
      <c r="HMZ25" s="111"/>
      <c r="HNA25" s="111"/>
      <c r="HNB25" s="111"/>
      <c r="HNC25" s="111"/>
      <c r="HND25" s="111"/>
      <c r="HNE25" s="111"/>
      <c r="HNF25" s="111"/>
      <c r="HNG25" s="111"/>
      <c r="HNH25" s="111"/>
      <c r="HNI25" s="111"/>
      <c r="HNJ25" s="111"/>
      <c r="HNK25" s="111"/>
      <c r="HNL25" s="111"/>
      <c r="HNM25" s="111"/>
      <c r="HNN25" s="111"/>
      <c r="HNO25" s="111"/>
      <c r="HNP25" s="111"/>
      <c r="HNQ25" s="111"/>
      <c r="HNR25" s="111"/>
      <c r="HNS25" s="111"/>
      <c r="HNT25" s="111"/>
      <c r="HNU25" s="111"/>
      <c r="HNV25" s="111"/>
      <c r="HNW25" s="111"/>
      <c r="HNX25" s="111"/>
      <c r="HNY25" s="111"/>
      <c r="HNZ25" s="111"/>
      <c r="HOA25" s="111"/>
      <c r="HOB25" s="111"/>
      <c r="HOC25" s="111"/>
      <c r="HOD25" s="111"/>
      <c r="HOE25" s="111"/>
      <c r="HOF25" s="111"/>
      <c r="HOG25" s="111"/>
      <c r="HOH25" s="111"/>
      <c r="HOI25" s="111"/>
      <c r="HOJ25" s="111"/>
      <c r="HOK25" s="111"/>
      <c r="HOL25" s="111"/>
      <c r="HOM25" s="111"/>
      <c r="HON25" s="111"/>
      <c r="HOO25" s="111"/>
      <c r="HOP25" s="111"/>
      <c r="HOQ25" s="111"/>
      <c r="HOR25" s="111"/>
      <c r="HOS25" s="111"/>
      <c r="HOT25" s="111"/>
      <c r="HOU25" s="111"/>
      <c r="HOV25" s="111"/>
      <c r="HOW25" s="111"/>
      <c r="HOX25" s="111"/>
      <c r="HOY25" s="111"/>
      <c r="HOZ25" s="111"/>
      <c r="HPA25" s="111"/>
      <c r="HPB25" s="111"/>
      <c r="HPC25" s="111"/>
      <c r="HPD25" s="111"/>
      <c r="HPE25" s="111"/>
      <c r="HPF25" s="111"/>
      <c r="HPG25" s="111"/>
      <c r="HPH25" s="111"/>
      <c r="HPI25" s="111"/>
      <c r="HPJ25" s="111"/>
      <c r="HPK25" s="111"/>
      <c r="HPL25" s="111"/>
      <c r="HPM25" s="111"/>
      <c r="HPN25" s="111"/>
      <c r="HPO25" s="111"/>
      <c r="HPP25" s="111"/>
      <c r="HPQ25" s="111"/>
      <c r="HPR25" s="111"/>
      <c r="HPS25" s="111"/>
      <c r="HPT25" s="111"/>
      <c r="HPU25" s="111"/>
      <c r="HPV25" s="111"/>
      <c r="HPW25" s="111"/>
      <c r="HPX25" s="111"/>
      <c r="HPY25" s="111"/>
      <c r="HPZ25" s="111"/>
      <c r="HQA25" s="111"/>
      <c r="HQB25" s="111"/>
      <c r="HQC25" s="111"/>
      <c r="HQD25" s="111"/>
      <c r="HQE25" s="111"/>
      <c r="HQF25" s="111"/>
      <c r="HQG25" s="111"/>
      <c r="HQH25" s="111"/>
      <c r="HQI25" s="111"/>
      <c r="HQJ25" s="111"/>
      <c r="HQK25" s="111"/>
      <c r="HQL25" s="111"/>
      <c r="HQM25" s="111"/>
      <c r="HQN25" s="111"/>
      <c r="HQO25" s="111"/>
      <c r="HQP25" s="111"/>
      <c r="HQQ25" s="111"/>
      <c r="HQR25" s="111"/>
      <c r="HQS25" s="111"/>
      <c r="HQT25" s="111"/>
      <c r="HQU25" s="111"/>
      <c r="HQV25" s="111"/>
      <c r="HQW25" s="111"/>
      <c r="HQX25" s="111"/>
      <c r="HQY25" s="111"/>
      <c r="HQZ25" s="111"/>
      <c r="HRA25" s="111"/>
      <c r="HRB25" s="111"/>
      <c r="HRC25" s="111"/>
      <c r="HRD25" s="111"/>
      <c r="HRE25" s="111"/>
      <c r="HRF25" s="111"/>
      <c r="HRG25" s="111"/>
      <c r="HRH25" s="111"/>
      <c r="HRI25" s="111"/>
      <c r="HRJ25" s="111"/>
      <c r="HRK25" s="111"/>
      <c r="HRL25" s="111"/>
      <c r="HRM25" s="111"/>
      <c r="HRN25" s="111"/>
      <c r="HRO25" s="111"/>
      <c r="HRP25" s="111"/>
      <c r="HRQ25" s="111"/>
      <c r="HRR25" s="111"/>
      <c r="HRS25" s="111"/>
      <c r="HRT25" s="111"/>
      <c r="HRU25" s="111"/>
      <c r="HRV25" s="111"/>
      <c r="HRW25" s="111"/>
      <c r="HRX25" s="111"/>
      <c r="HRY25" s="111"/>
      <c r="HRZ25" s="111"/>
      <c r="HSA25" s="111"/>
      <c r="HSB25" s="111"/>
      <c r="HSC25" s="111"/>
      <c r="HSD25" s="111"/>
      <c r="HSE25" s="111"/>
      <c r="HSF25" s="111"/>
      <c r="HSG25" s="111"/>
      <c r="HSH25" s="111"/>
      <c r="HSI25" s="111"/>
      <c r="HSJ25" s="111"/>
      <c r="HSK25" s="111"/>
      <c r="HSL25" s="111"/>
      <c r="HSM25" s="111"/>
      <c r="HSN25" s="111"/>
      <c r="HSO25" s="111"/>
      <c r="HSP25" s="111"/>
      <c r="HSQ25" s="111"/>
      <c r="HSR25" s="111"/>
      <c r="HSS25" s="111"/>
      <c r="HST25" s="111"/>
      <c r="HSU25" s="111"/>
      <c r="HSV25" s="111"/>
      <c r="HSW25" s="111"/>
      <c r="HSX25" s="111"/>
      <c r="HSY25" s="111"/>
      <c r="HSZ25" s="111"/>
      <c r="HTA25" s="111"/>
      <c r="HTB25" s="111"/>
      <c r="HTC25" s="111"/>
      <c r="HTD25" s="111"/>
      <c r="HTE25" s="111"/>
      <c r="HTF25" s="111"/>
      <c r="HTG25" s="111"/>
      <c r="HTH25" s="111"/>
      <c r="HTI25" s="111"/>
      <c r="HTJ25" s="111"/>
      <c r="HTK25" s="111"/>
      <c r="HTL25" s="111"/>
      <c r="HTM25" s="111"/>
      <c r="HTN25" s="111"/>
      <c r="HTO25" s="111"/>
      <c r="HTP25" s="111"/>
      <c r="HTQ25" s="111"/>
      <c r="HTR25" s="111"/>
      <c r="HTS25" s="111"/>
      <c r="HTT25" s="111"/>
      <c r="HTU25" s="111"/>
      <c r="HTV25" s="111"/>
      <c r="HTW25" s="111"/>
      <c r="HTX25" s="111"/>
      <c r="HTY25" s="111"/>
      <c r="HTZ25" s="111"/>
      <c r="HUA25" s="111"/>
      <c r="HUB25" s="111"/>
      <c r="HUC25" s="111"/>
      <c r="HUD25" s="111"/>
      <c r="HUE25" s="111"/>
      <c r="HUF25" s="111"/>
      <c r="HUG25" s="111"/>
      <c r="HUH25" s="111"/>
      <c r="HUI25" s="111"/>
      <c r="HUJ25" s="111"/>
      <c r="HUK25" s="111"/>
      <c r="HUL25" s="111"/>
      <c r="HUM25" s="111"/>
      <c r="HUN25" s="111"/>
      <c r="HUO25" s="111"/>
      <c r="HUP25" s="111"/>
      <c r="HUQ25" s="111"/>
      <c r="HUR25" s="111"/>
      <c r="HUS25" s="111"/>
      <c r="HUT25" s="111"/>
      <c r="HUU25" s="111"/>
      <c r="HUV25" s="111"/>
      <c r="HUW25" s="111"/>
      <c r="HUX25" s="111"/>
      <c r="HUY25" s="111"/>
      <c r="HUZ25" s="111"/>
      <c r="HVA25" s="111"/>
      <c r="HVB25" s="111"/>
      <c r="HVC25" s="111"/>
      <c r="HVD25" s="111"/>
      <c r="HVE25" s="111"/>
      <c r="HVF25" s="111"/>
      <c r="HVG25" s="111"/>
      <c r="HVH25" s="111"/>
      <c r="HVI25" s="111"/>
      <c r="HVJ25" s="111"/>
      <c r="HVK25" s="111"/>
      <c r="HVL25" s="111"/>
      <c r="HVM25" s="111"/>
      <c r="HVN25" s="111"/>
      <c r="HVO25" s="111"/>
      <c r="HVP25" s="111"/>
      <c r="HVQ25" s="111"/>
      <c r="HVR25" s="111"/>
      <c r="HVS25" s="111"/>
      <c r="HVT25" s="111"/>
      <c r="HVU25" s="111"/>
      <c r="HVV25" s="111"/>
      <c r="HVW25" s="111"/>
      <c r="HVX25" s="111"/>
      <c r="HVY25" s="111"/>
      <c r="HVZ25" s="111"/>
      <c r="HWA25" s="111"/>
      <c r="HWB25" s="111"/>
      <c r="HWC25" s="111"/>
      <c r="HWD25" s="111"/>
      <c r="HWE25" s="111"/>
      <c r="HWF25" s="111"/>
      <c r="HWG25" s="111"/>
      <c r="HWH25" s="111"/>
      <c r="HWI25" s="111"/>
      <c r="HWJ25" s="111"/>
      <c r="HWK25" s="111"/>
      <c r="HWL25" s="111"/>
      <c r="HWM25" s="111"/>
      <c r="HWN25" s="111"/>
      <c r="HWO25" s="111"/>
      <c r="HWP25" s="111"/>
      <c r="HWQ25" s="111"/>
      <c r="HWR25" s="111"/>
      <c r="HWS25" s="111"/>
      <c r="HWT25" s="111"/>
      <c r="HWU25" s="111"/>
      <c r="HWV25" s="111"/>
      <c r="HWW25" s="111"/>
      <c r="HWX25" s="111"/>
      <c r="HWY25" s="111"/>
      <c r="HWZ25" s="111"/>
      <c r="HXA25" s="111"/>
      <c r="HXB25" s="111"/>
      <c r="HXC25" s="111"/>
      <c r="HXD25" s="111"/>
      <c r="HXE25" s="111"/>
      <c r="HXF25" s="111"/>
      <c r="HXG25" s="111"/>
      <c r="HXH25" s="111"/>
      <c r="HXI25" s="111"/>
      <c r="HXJ25" s="111"/>
      <c r="HXK25" s="111"/>
      <c r="HXL25" s="111"/>
      <c r="HXM25" s="111"/>
      <c r="HXN25" s="111"/>
      <c r="HXO25" s="111"/>
      <c r="HXP25" s="111"/>
      <c r="HXQ25" s="111"/>
      <c r="HXR25" s="111"/>
      <c r="HXS25" s="111"/>
      <c r="HXT25" s="111"/>
      <c r="HXU25" s="111"/>
      <c r="HXV25" s="111"/>
      <c r="HXW25" s="111"/>
      <c r="HXX25" s="111"/>
      <c r="HXY25" s="111"/>
      <c r="HXZ25" s="111"/>
      <c r="HYA25" s="111"/>
      <c r="HYB25" s="111"/>
      <c r="HYC25" s="111"/>
      <c r="HYD25" s="111"/>
      <c r="HYE25" s="111"/>
      <c r="HYF25" s="111"/>
      <c r="HYG25" s="111"/>
      <c r="HYH25" s="111"/>
      <c r="HYI25" s="111"/>
      <c r="HYJ25" s="111"/>
      <c r="HYK25" s="111"/>
      <c r="HYL25" s="111"/>
      <c r="HYM25" s="111"/>
      <c r="HYN25" s="111"/>
      <c r="HYO25" s="111"/>
      <c r="HYP25" s="111"/>
      <c r="HYQ25" s="111"/>
      <c r="HYR25" s="111"/>
      <c r="HYS25" s="111"/>
      <c r="HYT25" s="111"/>
      <c r="HYU25" s="111"/>
      <c r="HYV25" s="111"/>
      <c r="HYW25" s="111"/>
      <c r="HYX25" s="111"/>
      <c r="HYY25" s="111"/>
      <c r="HYZ25" s="111"/>
      <c r="HZA25" s="111"/>
      <c r="HZB25" s="111"/>
      <c r="HZC25" s="111"/>
      <c r="HZD25" s="111"/>
      <c r="HZE25" s="111"/>
      <c r="HZF25" s="111"/>
      <c r="HZG25" s="111"/>
      <c r="HZH25" s="111"/>
      <c r="HZI25" s="111"/>
      <c r="HZJ25" s="111"/>
      <c r="HZK25" s="111"/>
      <c r="HZL25" s="111"/>
      <c r="HZM25" s="111"/>
      <c r="HZN25" s="111"/>
      <c r="HZO25" s="111"/>
      <c r="HZP25" s="111"/>
      <c r="HZQ25" s="111"/>
      <c r="HZR25" s="111"/>
      <c r="HZS25" s="111"/>
      <c r="HZT25" s="111"/>
      <c r="HZU25" s="111"/>
      <c r="HZV25" s="111"/>
      <c r="HZW25" s="111"/>
      <c r="HZX25" s="111"/>
      <c r="HZY25" s="111"/>
      <c r="HZZ25" s="111"/>
      <c r="IAA25" s="111"/>
      <c r="IAB25" s="111"/>
      <c r="IAC25" s="111"/>
      <c r="IAD25" s="111"/>
      <c r="IAE25" s="111"/>
      <c r="IAF25" s="111"/>
      <c r="IAG25" s="111"/>
      <c r="IAH25" s="111"/>
      <c r="IAI25" s="111"/>
      <c r="IAJ25" s="111"/>
      <c r="IAK25" s="111"/>
      <c r="IAL25" s="111"/>
      <c r="IAM25" s="111"/>
      <c r="IAN25" s="111"/>
      <c r="IAO25" s="111"/>
      <c r="IAP25" s="111"/>
      <c r="IAQ25" s="111"/>
      <c r="IAR25" s="111"/>
      <c r="IAS25" s="111"/>
      <c r="IAT25" s="111"/>
      <c r="IAU25" s="111"/>
      <c r="IAV25" s="111"/>
      <c r="IAW25" s="111"/>
      <c r="IAX25" s="111"/>
      <c r="IAY25" s="111"/>
      <c r="IAZ25" s="111"/>
      <c r="IBA25" s="111"/>
      <c r="IBB25" s="111"/>
      <c r="IBC25" s="111"/>
      <c r="IBD25" s="111"/>
      <c r="IBE25" s="111"/>
      <c r="IBF25" s="111"/>
      <c r="IBG25" s="111"/>
      <c r="IBH25" s="111"/>
      <c r="IBI25" s="111"/>
      <c r="IBJ25" s="111"/>
      <c r="IBK25" s="111"/>
      <c r="IBL25" s="111"/>
      <c r="IBM25" s="111"/>
      <c r="IBN25" s="111"/>
      <c r="IBO25" s="111"/>
      <c r="IBP25" s="111"/>
      <c r="IBQ25" s="111"/>
      <c r="IBR25" s="111"/>
      <c r="IBS25" s="111"/>
      <c r="IBT25" s="111"/>
      <c r="IBU25" s="111"/>
      <c r="IBV25" s="111"/>
      <c r="IBW25" s="111"/>
      <c r="IBX25" s="111"/>
      <c r="IBY25" s="111"/>
      <c r="IBZ25" s="111"/>
      <c r="ICA25" s="111"/>
      <c r="ICB25" s="111"/>
      <c r="ICC25" s="111"/>
      <c r="ICD25" s="111"/>
      <c r="ICE25" s="111"/>
      <c r="ICF25" s="111"/>
      <c r="ICG25" s="111"/>
      <c r="ICH25" s="111"/>
      <c r="ICI25" s="111"/>
      <c r="ICJ25" s="111"/>
      <c r="ICK25" s="111"/>
      <c r="ICL25" s="111"/>
      <c r="ICM25" s="111"/>
      <c r="ICN25" s="111"/>
      <c r="ICO25" s="111"/>
      <c r="ICP25" s="111"/>
      <c r="ICQ25" s="111"/>
      <c r="ICR25" s="111"/>
      <c r="ICS25" s="111"/>
      <c r="ICT25" s="111"/>
      <c r="ICU25" s="111"/>
      <c r="ICV25" s="111"/>
      <c r="ICW25" s="111"/>
      <c r="ICX25" s="111"/>
      <c r="ICY25" s="111"/>
      <c r="ICZ25" s="111"/>
      <c r="IDA25" s="111"/>
      <c r="IDB25" s="111"/>
      <c r="IDC25" s="111"/>
      <c r="IDD25" s="111"/>
      <c r="IDE25" s="111"/>
      <c r="IDF25" s="111"/>
      <c r="IDG25" s="111"/>
      <c r="IDH25" s="111"/>
      <c r="IDI25" s="111"/>
      <c r="IDJ25" s="111"/>
      <c r="IDK25" s="111"/>
      <c r="IDL25" s="111"/>
      <c r="IDM25" s="111"/>
      <c r="IDN25" s="111"/>
      <c r="IDO25" s="111"/>
      <c r="IDP25" s="111"/>
      <c r="IDQ25" s="111"/>
      <c r="IDR25" s="111"/>
      <c r="IDS25" s="111"/>
      <c r="IDT25" s="111"/>
      <c r="IDU25" s="111"/>
      <c r="IDV25" s="111"/>
      <c r="IDW25" s="111"/>
      <c r="IDX25" s="111"/>
      <c r="IDY25" s="111"/>
      <c r="IDZ25" s="111"/>
      <c r="IEA25" s="111"/>
      <c r="IEB25" s="111"/>
      <c r="IEC25" s="111"/>
      <c r="IED25" s="111"/>
      <c r="IEE25" s="111"/>
      <c r="IEF25" s="111"/>
      <c r="IEG25" s="111"/>
      <c r="IEH25" s="111"/>
      <c r="IEI25" s="111"/>
      <c r="IEJ25" s="111"/>
      <c r="IEK25" s="111"/>
      <c r="IEL25" s="111"/>
      <c r="IEM25" s="111"/>
      <c r="IEN25" s="111"/>
      <c r="IEO25" s="111"/>
      <c r="IEP25" s="111"/>
      <c r="IEQ25" s="111"/>
      <c r="IER25" s="111"/>
      <c r="IES25" s="111"/>
      <c r="IET25" s="111"/>
      <c r="IEU25" s="111"/>
      <c r="IEV25" s="111"/>
      <c r="IEW25" s="111"/>
      <c r="IEX25" s="111"/>
      <c r="IEY25" s="111"/>
      <c r="IEZ25" s="111"/>
      <c r="IFA25" s="111"/>
      <c r="IFB25" s="111"/>
      <c r="IFC25" s="111"/>
      <c r="IFD25" s="111"/>
      <c r="IFE25" s="111"/>
      <c r="IFF25" s="111"/>
      <c r="IFG25" s="111"/>
      <c r="IFH25" s="111"/>
      <c r="IFI25" s="111"/>
      <c r="IFJ25" s="111"/>
      <c r="IFK25" s="111"/>
      <c r="IFL25" s="111"/>
      <c r="IFM25" s="111"/>
      <c r="IFN25" s="111"/>
      <c r="IFO25" s="111"/>
      <c r="IFP25" s="111"/>
      <c r="IFQ25" s="111"/>
      <c r="IFR25" s="111"/>
      <c r="IFS25" s="111"/>
      <c r="IFT25" s="111"/>
      <c r="IFU25" s="111"/>
      <c r="IFV25" s="111"/>
      <c r="IFW25" s="111"/>
      <c r="IFX25" s="111"/>
      <c r="IFY25" s="111"/>
      <c r="IFZ25" s="111"/>
      <c r="IGA25" s="111"/>
      <c r="IGB25" s="111"/>
      <c r="IGC25" s="111"/>
      <c r="IGD25" s="111"/>
      <c r="IGE25" s="111"/>
      <c r="IGF25" s="111"/>
      <c r="IGG25" s="111"/>
      <c r="IGH25" s="111"/>
      <c r="IGI25" s="111"/>
      <c r="IGJ25" s="111"/>
      <c r="IGK25" s="111"/>
      <c r="IGL25" s="111"/>
      <c r="IGM25" s="111"/>
      <c r="IGN25" s="111"/>
      <c r="IGO25" s="111"/>
      <c r="IGP25" s="111"/>
      <c r="IGQ25" s="111"/>
      <c r="IGR25" s="111"/>
      <c r="IGS25" s="111"/>
      <c r="IGT25" s="111"/>
      <c r="IGU25" s="111"/>
      <c r="IGV25" s="111"/>
      <c r="IGW25" s="111"/>
      <c r="IGX25" s="111"/>
      <c r="IGY25" s="111"/>
      <c r="IGZ25" s="111"/>
      <c r="IHA25" s="111"/>
      <c r="IHB25" s="111"/>
      <c r="IHC25" s="111"/>
      <c r="IHD25" s="111"/>
      <c r="IHE25" s="111"/>
      <c r="IHF25" s="111"/>
      <c r="IHG25" s="111"/>
      <c r="IHH25" s="111"/>
      <c r="IHI25" s="111"/>
      <c r="IHJ25" s="111"/>
      <c r="IHK25" s="111"/>
      <c r="IHL25" s="111"/>
      <c r="IHM25" s="111"/>
      <c r="IHN25" s="111"/>
      <c r="IHO25" s="111"/>
      <c r="IHP25" s="111"/>
      <c r="IHQ25" s="111"/>
      <c r="IHR25" s="111"/>
      <c r="IHS25" s="111"/>
      <c r="IHT25" s="111"/>
      <c r="IHU25" s="111"/>
      <c r="IHV25" s="111"/>
      <c r="IHW25" s="111"/>
      <c r="IHX25" s="111"/>
      <c r="IHY25" s="111"/>
      <c r="IHZ25" s="111"/>
      <c r="IIA25" s="111"/>
      <c r="IIB25" s="111"/>
      <c r="IIC25" s="111"/>
      <c r="IID25" s="111"/>
      <c r="IIE25" s="111"/>
      <c r="IIF25" s="111"/>
      <c r="IIG25" s="111"/>
      <c r="IIH25" s="111"/>
      <c r="III25" s="111"/>
      <c r="IIJ25" s="111"/>
      <c r="IIK25" s="111"/>
      <c r="IIL25" s="111"/>
      <c r="IIM25" s="111"/>
      <c r="IIN25" s="111"/>
      <c r="IIO25" s="111"/>
      <c r="IIP25" s="111"/>
      <c r="IIQ25" s="111"/>
      <c r="IIR25" s="111"/>
      <c r="IIS25" s="111"/>
      <c r="IIT25" s="111"/>
      <c r="IIU25" s="111"/>
      <c r="IIV25" s="111"/>
      <c r="IIW25" s="111"/>
      <c r="IIX25" s="111"/>
      <c r="IIY25" s="111"/>
      <c r="IIZ25" s="111"/>
      <c r="IJA25" s="111"/>
      <c r="IJB25" s="111"/>
      <c r="IJC25" s="111"/>
      <c r="IJD25" s="111"/>
      <c r="IJE25" s="111"/>
      <c r="IJF25" s="111"/>
      <c r="IJG25" s="111"/>
      <c r="IJH25" s="111"/>
      <c r="IJI25" s="111"/>
      <c r="IJJ25" s="111"/>
      <c r="IJK25" s="111"/>
      <c r="IJL25" s="111"/>
      <c r="IJM25" s="111"/>
      <c r="IJN25" s="111"/>
      <c r="IJO25" s="111"/>
      <c r="IJP25" s="111"/>
      <c r="IJQ25" s="111"/>
      <c r="IJR25" s="111"/>
      <c r="IJS25" s="111"/>
      <c r="IJT25" s="111"/>
      <c r="IJU25" s="111"/>
      <c r="IJV25" s="111"/>
      <c r="IJW25" s="111"/>
      <c r="IJX25" s="111"/>
      <c r="IJY25" s="111"/>
      <c r="IJZ25" s="111"/>
      <c r="IKA25" s="111"/>
      <c r="IKB25" s="111"/>
      <c r="IKC25" s="111"/>
      <c r="IKD25" s="111"/>
      <c r="IKE25" s="111"/>
      <c r="IKF25" s="111"/>
      <c r="IKG25" s="111"/>
      <c r="IKH25" s="111"/>
      <c r="IKI25" s="111"/>
      <c r="IKJ25" s="111"/>
      <c r="IKK25" s="111"/>
      <c r="IKL25" s="111"/>
      <c r="IKM25" s="111"/>
      <c r="IKN25" s="111"/>
      <c r="IKO25" s="111"/>
      <c r="IKP25" s="111"/>
      <c r="IKQ25" s="111"/>
      <c r="IKR25" s="111"/>
      <c r="IKS25" s="111"/>
      <c r="IKT25" s="111"/>
      <c r="IKU25" s="111"/>
      <c r="IKV25" s="111"/>
      <c r="IKW25" s="111"/>
      <c r="IKX25" s="111"/>
      <c r="IKY25" s="111"/>
      <c r="IKZ25" s="111"/>
      <c r="ILA25" s="111"/>
      <c r="ILB25" s="111"/>
      <c r="ILC25" s="111"/>
      <c r="ILD25" s="111"/>
      <c r="ILE25" s="111"/>
      <c r="ILF25" s="111"/>
      <c r="ILG25" s="111"/>
      <c r="ILH25" s="111"/>
      <c r="ILI25" s="111"/>
      <c r="ILJ25" s="111"/>
      <c r="ILK25" s="111"/>
      <c r="ILL25" s="111"/>
      <c r="ILM25" s="111"/>
      <c r="ILN25" s="111"/>
      <c r="ILO25" s="111"/>
      <c r="ILP25" s="111"/>
      <c r="ILQ25" s="111"/>
      <c r="ILR25" s="111"/>
      <c r="ILS25" s="111"/>
      <c r="ILT25" s="111"/>
      <c r="ILU25" s="111"/>
      <c r="ILV25" s="111"/>
      <c r="ILW25" s="111"/>
      <c r="ILX25" s="111"/>
      <c r="ILY25" s="111"/>
      <c r="ILZ25" s="111"/>
      <c r="IMA25" s="111"/>
      <c r="IMB25" s="111"/>
      <c r="IMC25" s="111"/>
      <c r="IMD25" s="111"/>
      <c r="IME25" s="111"/>
      <c r="IMF25" s="111"/>
      <c r="IMG25" s="111"/>
      <c r="IMH25" s="111"/>
      <c r="IMI25" s="111"/>
      <c r="IMJ25" s="111"/>
      <c r="IMK25" s="111"/>
      <c r="IML25" s="111"/>
      <c r="IMM25" s="111"/>
      <c r="IMN25" s="111"/>
      <c r="IMO25" s="111"/>
      <c r="IMP25" s="111"/>
      <c r="IMQ25" s="111"/>
      <c r="IMR25" s="111"/>
      <c r="IMS25" s="111"/>
      <c r="IMT25" s="111"/>
      <c r="IMU25" s="111"/>
      <c r="IMV25" s="111"/>
      <c r="IMW25" s="111"/>
      <c r="IMX25" s="111"/>
      <c r="IMY25" s="111"/>
      <c r="IMZ25" s="111"/>
      <c r="INA25" s="111"/>
      <c r="INB25" s="111"/>
      <c r="INC25" s="111"/>
      <c r="IND25" s="111"/>
      <c r="INE25" s="111"/>
      <c r="INF25" s="111"/>
      <c r="ING25" s="111"/>
      <c r="INH25" s="111"/>
      <c r="INI25" s="111"/>
      <c r="INJ25" s="111"/>
      <c r="INK25" s="111"/>
      <c r="INL25" s="111"/>
      <c r="INM25" s="111"/>
      <c r="INN25" s="111"/>
      <c r="INO25" s="111"/>
      <c r="INP25" s="111"/>
      <c r="INQ25" s="111"/>
      <c r="INR25" s="111"/>
      <c r="INS25" s="111"/>
      <c r="INT25" s="111"/>
      <c r="INU25" s="111"/>
      <c r="INV25" s="111"/>
      <c r="INW25" s="111"/>
      <c r="INX25" s="111"/>
      <c r="INY25" s="111"/>
      <c r="INZ25" s="111"/>
      <c r="IOA25" s="111"/>
      <c r="IOB25" s="111"/>
      <c r="IOC25" s="111"/>
      <c r="IOD25" s="111"/>
      <c r="IOE25" s="111"/>
      <c r="IOF25" s="111"/>
      <c r="IOG25" s="111"/>
      <c r="IOH25" s="111"/>
      <c r="IOI25" s="111"/>
      <c r="IOJ25" s="111"/>
      <c r="IOK25" s="111"/>
      <c r="IOL25" s="111"/>
      <c r="IOM25" s="111"/>
      <c r="ION25" s="111"/>
      <c r="IOO25" s="111"/>
      <c r="IOP25" s="111"/>
      <c r="IOQ25" s="111"/>
      <c r="IOR25" s="111"/>
      <c r="IOS25" s="111"/>
      <c r="IOT25" s="111"/>
      <c r="IOU25" s="111"/>
      <c r="IOV25" s="111"/>
      <c r="IOW25" s="111"/>
      <c r="IOX25" s="111"/>
      <c r="IOY25" s="111"/>
      <c r="IOZ25" s="111"/>
      <c r="IPA25" s="111"/>
      <c r="IPB25" s="111"/>
      <c r="IPC25" s="111"/>
      <c r="IPD25" s="111"/>
      <c r="IPE25" s="111"/>
      <c r="IPF25" s="111"/>
      <c r="IPG25" s="111"/>
      <c r="IPH25" s="111"/>
      <c r="IPI25" s="111"/>
      <c r="IPJ25" s="111"/>
      <c r="IPK25" s="111"/>
      <c r="IPL25" s="111"/>
      <c r="IPM25" s="111"/>
      <c r="IPN25" s="111"/>
      <c r="IPO25" s="111"/>
      <c r="IPP25" s="111"/>
      <c r="IPQ25" s="111"/>
      <c r="IPR25" s="111"/>
      <c r="IPS25" s="111"/>
      <c r="IPT25" s="111"/>
      <c r="IPU25" s="111"/>
      <c r="IPV25" s="111"/>
      <c r="IPW25" s="111"/>
      <c r="IPX25" s="111"/>
      <c r="IPY25" s="111"/>
      <c r="IPZ25" s="111"/>
      <c r="IQA25" s="111"/>
      <c r="IQB25" s="111"/>
      <c r="IQC25" s="111"/>
      <c r="IQD25" s="111"/>
      <c r="IQE25" s="111"/>
      <c r="IQF25" s="111"/>
      <c r="IQG25" s="111"/>
      <c r="IQH25" s="111"/>
      <c r="IQI25" s="111"/>
      <c r="IQJ25" s="111"/>
      <c r="IQK25" s="111"/>
      <c r="IQL25" s="111"/>
      <c r="IQM25" s="111"/>
      <c r="IQN25" s="111"/>
      <c r="IQO25" s="111"/>
      <c r="IQP25" s="111"/>
      <c r="IQQ25" s="111"/>
      <c r="IQR25" s="111"/>
      <c r="IQS25" s="111"/>
      <c r="IQT25" s="111"/>
      <c r="IQU25" s="111"/>
      <c r="IQV25" s="111"/>
      <c r="IQW25" s="111"/>
      <c r="IQX25" s="111"/>
      <c r="IQY25" s="111"/>
      <c r="IQZ25" s="111"/>
      <c r="IRA25" s="111"/>
      <c r="IRB25" s="111"/>
      <c r="IRC25" s="111"/>
      <c r="IRD25" s="111"/>
      <c r="IRE25" s="111"/>
      <c r="IRF25" s="111"/>
      <c r="IRG25" s="111"/>
      <c r="IRH25" s="111"/>
      <c r="IRI25" s="111"/>
      <c r="IRJ25" s="111"/>
      <c r="IRK25" s="111"/>
      <c r="IRL25" s="111"/>
      <c r="IRM25" s="111"/>
      <c r="IRN25" s="111"/>
      <c r="IRO25" s="111"/>
      <c r="IRP25" s="111"/>
      <c r="IRQ25" s="111"/>
      <c r="IRR25" s="111"/>
      <c r="IRS25" s="111"/>
      <c r="IRT25" s="111"/>
      <c r="IRU25" s="111"/>
      <c r="IRV25" s="111"/>
      <c r="IRW25" s="111"/>
      <c r="IRX25" s="111"/>
      <c r="IRY25" s="111"/>
      <c r="IRZ25" s="111"/>
      <c r="ISA25" s="111"/>
      <c r="ISB25" s="111"/>
      <c r="ISC25" s="111"/>
      <c r="ISD25" s="111"/>
      <c r="ISE25" s="111"/>
      <c r="ISF25" s="111"/>
      <c r="ISG25" s="111"/>
      <c r="ISH25" s="111"/>
      <c r="ISI25" s="111"/>
      <c r="ISJ25" s="111"/>
      <c r="ISK25" s="111"/>
      <c r="ISL25" s="111"/>
      <c r="ISM25" s="111"/>
      <c r="ISN25" s="111"/>
      <c r="ISO25" s="111"/>
      <c r="ISP25" s="111"/>
      <c r="ISQ25" s="111"/>
      <c r="ISR25" s="111"/>
      <c r="ISS25" s="111"/>
      <c r="IST25" s="111"/>
      <c r="ISU25" s="111"/>
      <c r="ISV25" s="111"/>
      <c r="ISW25" s="111"/>
      <c r="ISX25" s="111"/>
      <c r="ISY25" s="111"/>
      <c r="ISZ25" s="111"/>
      <c r="ITA25" s="111"/>
      <c r="ITB25" s="111"/>
      <c r="ITC25" s="111"/>
      <c r="ITD25" s="111"/>
      <c r="ITE25" s="111"/>
      <c r="ITF25" s="111"/>
      <c r="ITG25" s="111"/>
      <c r="ITH25" s="111"/>
      <c r="ITI25" s="111"/>
      <c r="ITJ25" s="111"/>
      <c r="ITK25" s="111"/>
      <c r="ITL25" s="111"/>
      <c r="ITM25" s="111"/>
      <c r="ITN25" s="111"/>
      <c r="ITO25" s="111"/>
      <c r="ITP25" s="111"/>
      <c r="ITQ25" s="111"/>
      <c r="ITR25" s="111"/>
      <c r="ITS25" s="111"/>
      <c r="ITT25" s="111"/>
      <c r="ITU25" s="111"/>
      <c r="ITV25" s="111"/>
      <c r="ITW25" s="111"/>
      <c r="ITX25" s="111"/>
      <c r="ITY25" s="111"/>
      <c r="ITZ25" s="111"/>
      <c r="IUA25" s="111"/>
      <c r="IUB25" s="111"/>
      <c r="IUC25" s="111"/>
      <c r="IUD25" s="111"/>
      <c r="IUE25" s="111"/>
      <c r="IUF25" s="111"/>
      <c r="IUG25" s="111"/>
      <c r="IUH25" s="111"/>
      <c r="IUI25" s="111"/>
      <c r="IUJ25" s="111"/>
      <c r="IUK25" s="111"/>
      <c r="IUL25" s="111"/>
      <c r="IUM25" s="111"/>
      <c r="IUN25" s="111"/>
      <c r="IUO25" s="111"/>
      <c r="IUP25" s="111"/>
      <c r="IUQ25" s="111"/>
      <c r="IUR25" s="111"/>
      <c r="IUS25" s="111"/>
      <c r="IUT25" s="111"/>
      <c r="IUU25" s="111"/>
      <c r="IUV25" s="111"/>
      <c r="IUW25" s="111"/>
      <c r="IUX25" s="111"/>
      <c r="IUY25" s="111"/>
      <c r="IUZ25" s="111"/>
      <c r="IVA25" s="111"/>
      <c r="IVB25" s="111"/>
      <c r="IVC25" s="111"/>
      <c r="IVD25" s="111"/>
      <c r="IVE25" s="111"/>
      <c r="IVF25" s="111"/>
      <c r="IVG25" s="111"/>
      <c r="IVH25" s="111"/>
      <c r="IVI25" s="111"/>
      <c r="IVJ25" s="111"/>
      <c r="IVK25" s="111"/>
      <c r="IVL25" s="111"/>
      <c r="IVM25" s="111"/>
      <c r="IVN25" s="111"/>
      <c r="IVO25" s="111"/>
      <c r="IVP25" s="111"/>
      <c r="IVQ25" s="111"/>
      <c r="IVR25" s="111"/>
      <c r="IVS25" s="111"/>
      <c r="IVT25" s="111"/>
      <c r="IVU25" s="111"/>
      <c r="IVV25" s="111"/>
      <c r="IVW25" s="111"/>
      <c r="IVX25" s="111"/>
      <c r="IVY25" s="111"/>
      <c r="IVZ25" s="111"/>
      <c r="IWA25" s="111"/>
      <c r="IWB25" s="111"/>
      <c r="IWC25" s="111"/>
      <c r="IWD25" s="111"/>
      <c r="IWE25" s="111"/>
      <c r="IWF25" s="111"/>
      <c r="IWG25" s="111"/>
      <c r="IWH25" s="111"/>
      <c r="IWI25" s="111"/>
      <c r="IWJ25" s="111"/>
      <c r="IWK25" s="111"/>
      <c r="IWL25" s="111"/>
      <c r="IWM25" s="111"/>
      <c r="IWN25" s="111"/>
      <c r="IWO25" s="111"/>
      <c r="IWP25" s="111"/>
      <c r="IWQ25" s="111"/>
      <c r="IWR25" s="111"/>
      <c r="IWS25" s="111"/>
      <c r="IWT25" s="111"/>
      <c r="IWU25" s="111"/>
      <c r="IWV25" s="111"/>
      <c r="IWW25" s="111"/>
      <c r="IWX25" s="111"/>
      <c r="IWY25" s="111"/>
      <c r="IWZ25" s="111"/>
      <c r="IXA25" s="111"/>
      <c r="IXB25" s="111"/>
      <c r="IXC25" s="111"/>
      <c r="IXD25" s="111"/>
      <c r="IXE25" s="111"/>
      <c r="IXF25" s="111"/>
      <c r="IXG25" s="111"/>
      <c r="IXH25" s="111"/>
      <c r="IXI25" s="111"/>
      <c r="IXJ25" s="111"/>
      <c r="IXK25" s="111"/>
      <c r="IXL25" s="111"/>
      <c r="IXM25" s="111"/>
      <c r="IXN25" s="111"/>
      <c r="IXO25" s="111"/>
      <c r="IXP25" s="111"/>
      <c r="IXQ25" s="111"/>
      <c r="IXR25" s="111"/>
      <c r="IXS25" s="111"/>
      <c r="IXT25" s="111"/>
      <c r="IXU25" s="111"/>
      <c r="IXV25" s="111"/>
      <c r="IXW25" s="111"/>
      <c r="IXX25" s="111"/>
      <c r="IXY25" s="111"/>
      <c r="IXZ25" s="111"/>
      <c r="IYA25" s="111"/>
      <c r="IYB25" s="111"/>
      <c r="IYC25" s="111"/>
      <c r="IYD25" s="111"/>
      <c r="IYE25" s="111"/>
      <c r="IYF25" s="111"/>
      <c r="IYG25" s="111"/>
      <c r="IYH25" s="111"/>
      <c r="IYI25" s="111"/>
      <c r="IYJ25" s="111"/>
      <c r="IYK25" s="111"/>
      <c r="IYL25" s="111"/>
      <c r="IYM25" s="111"/>
      <c r="IYN25" s="111"/>
      <c r="IYO25" s="111"/>
      <c r="IYP25" s="111"/>
      <c r="IYQ25" s="111"/>
      <c r="IYR25" s="111"/>
      <c r="IYS25" s="111"/>
      <c r="IYT25" s="111"/>
      <c r="IYU25" s="111"/>
      <c r="IYV25" s="111"/>
      <c r="IYW25" s="111"/>
      <c r="IYX25" s="111"/>
      <c r="IYY25" s="111"/>
      <c r="IYZ25" s="111"/>
      <c r="IZA25" s="111"/>
      <c r="IZB25" s="111"/>
      <c r="IZC25" s="111"/>
      <c r="IZD25" s="111"/>
      <c r="IZE25" s="111"/>
      <c r="IZF25" s="111"/>
      <c r="IZG25" s="111"/>
      <c r="IZH25" s="111"/>
      <c r="IZI25" s="111"/>
      <c r="IZJ25" s="111"/>
      <c r="IZK25" s="111"/>
      <c r="IZL25" s="111"/>
      <c r="IZM25" s="111"/>
      <c r="IZN25" s="111"/>
      <c r="IZO25" s="111"/>
      <c r="IZP25" s="111"/>
      <c r="IZQ25" s="111"/>
      <c r="IZR25" s="111"/>
      <c r="IZS25" s="111"/>
      <c r="IZT25" s="111"/>
      <c r="IZU25" s="111"/>
      <c r="IZV25" s="111"/>
      <c r="IZW25" s="111"/>
      <c r="IZX25" s="111"/>
      <c r="IZY25" s="111"/>
      <c r="IZZ25" s="111"/>
      <c r="JAA25" s="111"/>
      <c r="JAB25" s="111"/>
      <c r="JAC25" s="111"/>
      <c r="JAD25" s="111"/>
      <c r="JAE25" s="111"/>
      <c r="JAF25" s="111"/>
      <c r="JAG25" s="111"/>
      <c r="JAH25" s="111"/>
      <c r="JAI25" s="111"/>
      <c r="JAJ25" s="111"/>
      <c r="JAK25" s="111"/>
      <c r="JAL25" s="111"/>
      <c r="JAM25" s="111"/>
      <c r="JAN25" s="111"/>
      <c r="JAO25" s="111"/>
      <c r="JAP25" s="111"/>
      <c r="JAQ25" s="111"/>
      <c r="JAR25" s="111"/>
      <c r="JAS25" s="111"/>
      <c r="JAT25" s="111"/>
      <c r="JAU25" s="111"/>
      <c r="JAV25" s="111"/>
      <c r="JAW25" s="111"/>
      <c r="JAX25" s="111"/>
      <c r="JAY25" s="111"/>
      <c r="JAZ25" s="111"/>
      <c r="JBA25" s="111"/>
      <c r="JBB25" s="111"/>
      <c r="JBC25" s="111"/>
      <c r="JBD25" s="111"/>
      <c r="JBE25" s="111"/>
      <c r="JBF25" s="111"/>
      <c r="JBG25" s="111"/>
      <c r="JBH25" s="111"/>
      <c r="JBI25" s="111"/>
      <c r="JBJ25" s="111"/>
      <c r="JBK25" s="111"/>
      <c r="JBL25" s="111"/>
      <c r="JBM25" s="111"/>
      <c r="JBN25" s="111"/>
      <c r="JBO25" s="111"/>
      <c r="JBP25" s="111"/>
      <c r="JBQ25" s="111"/>
      <c r="JBR25" s="111"/>
      <c r="JBS25" s="111"/>
      <c r="JBT25" s="111"/>
      <c r="JBU25" s="111"/>
      <c r="JBV25" s="111"/>
      <c r="JBW25" s="111"/>
      <c r="JBX25" s="111"/>
      <c r="JBY25" s="111"/>
      <c r="JBZ25" s="111"/>
      <c r="JCA25" s="111"/>
      <c r="JCB25" s="111"/>
      <c r="JCC25" s="111"/>
      <c r="JCD25" s="111"/>
      <c r="JCE25" s="111"/>
      <c r="JCF25" s="111"/>
      <c r="JCG25" s="111"/>
      <c r="JCH25" s="111"/>
      <c r="JCI25" s="111"/>
      <c r="JCJ25" s="111"/>
      <c r="JCK25" s="111"/>
      <c r="JCL25" s="111"/>
      <c r="JCM25" s="111"/>
      <c r="JCN25" s="111"/>
      <c r="JCO25" s="111"/>
      <c r="JCP25" s="111"/>
      <c r="JCQ25" s="111"/>
      <c r="JCR25" s="111"/>
      <c r="JCS25" s="111"/>
      <c r="JCT25" s="111"/>
      <c r="JCU25" s="111"/>
      <c r="JCV25" s="111"/>
      <c r="JCW25" s="111"/>
      <c r="JCX25" s="111"/>
      <c r="JCY25" s="111"/>
      <c r="JCZ25" s="111"/>
      <c r="JDA25" s="111"/>
      <c r="JDB25" s="111"/>
      <c r="JDC25" s="111"/>
      <c r="JDD25" s="111"/>
      <c r="JDE25" s="111"/>
      <c r="JDF25" s="111"/>
      <c r="JDG25" s="111"/>
      <c r="JDH25" s="111"/>
      <c r="JDI25" s="111"/>
      <c r="JDJ25" s="111"/>
      <c r="JDK25" s="111"/>
      <c r="JDL25" s="111"/>
      <c r="JDM25" s="111"/>
      <c r="JDN25" s="111"/>
      <c r="JDO25" s="111"/>
      <c r="JDP25" s="111"/>
      <c r="JDQ25" s="111"/>
      <c r="JDR25" s="111"/>
      <c r="JDS25" s="111"/>
      <c r="JDT25" s="111"/>
      <c r="JDU25" s="111"/>
      <c r="JDV25" s="111"/>
      <c r="JDW25" s="111"/>
      <c r="JDX25" s="111"/>
      <c r="JDY25" s="111"/>
      <c r="JDZ25" s="111"/>
      <c r="JEA25" s="111"/>
      <c r="JEB25" s="111"/>
      <c r="JEC25" s="111"/>
      <c r="JED25" s="111"/>
      <c r="JEE25" s="111"/>
      <c r="JEF25" s="111"/>
      <c r="JEG25" s="111"/>
      <c r="JEH25" s="111"/>
      <c r="JEI25" s="111"/>
      <c r="JEJ25" s="111"/>
      <c r="JEK25" s="111"/>
      <c r="JEL25" s="111"/>
      <c r="JEM25" s="111"/>
      <c r="JEN25" s="111"/>
      <c r="JEO25" s="111"/>
      <c r="JEP25" s="111"/>
      <c r="JEQ25" s="111"/>
      <c r="JER25" s="111"/>
      <c r="JES25" s="111"/>
      <c r="JET25" s="111"/>
      <c r="JEU25" s="111"/>
      <c r="JEV25" s="111"/>
      <c r="JEW25" s="111"/>
      <c r="JEX25" s="111"/>
      <c r="JEY25" s="111"/>
      <c r="JEZ25" s="111"/>
      <c r="JFA25" s="111"/>
      <c r="JFB25" s="111"/>
      <c r="JFC25" s="111"/>
      <c r="JFD25" s="111"/>
      <c r="JFE25" s="111"/>
      <c r="JFF25" s="111"/>
      <c r="JFG25" s="111"/>
      <c r="JFH25" s="111"/>
      <c r="JFI25" s="111"/>
      <c r="JFJ25" s="111"/>
      <c r="JFK25" s="111"/>
      <c r="JFL25" s="111"/>
      <c r="JFM25" s="111"/>
      <c r="JFN25" s="111"/>
      <c r="JFO25" s="111"/>
      <c r="JFP25" s="111"/>
      <c r="JFQ25" s="111"/>
      <c r="JFR25" s="111"/>
      <c r="JFS25" s="111"/>
      <c r="JFT25" s="111"/>
      <c r="JFU25" s="111"/>
      <c r="JFV25" s="111"/>
      <c r="JFW25" s="111"/>
      <c r="JFX25" s="111"/>
      <c r="JFY25" s="111"/>
      <c r="JFZ25" s="111"/>
      <c r="JGA25" s="111"/>
      <c r="JGB25" s="111"/>
      <c r="JGC25" s="111"/>
      <c r="JGD25" s="111"/>
      <c r="JGE25" s="111"/>
      <c r="JGF25" s="111"/>
      <c r="JGG25" s="111"/>
      <c r="JGH25" s="111"/>
      <c r="JGI25" s="111"/>
      <c r="JGJ25" s="111"/>
      <c r="JGK25" s="111"/>
      <c r="JGL25" s="111"/>
      <c r="JGM25" s="111"/>
      <c r="JGN25" s="111"/>
      <c r="JGO25" s="111"/>
      <c r="JGP25" s="111"/>
      <c r="JGQ25" s="111"/>
      <c r="JGR25" s="111"/>
      <c r="JGS25" s="111"/>
      <c r="JGT25" s="111"/>
      <c r="JGU25" s="111"/>
      <c r="JGV25" s="111"/>
      <c r="JGW25" s="111"/>
      <c r="JGX25" s="111"/>
      <c r="JGY25" s="111"/>
      <c r="JGZ25" s="111"/>
      <c r="JHA25" s="111"/>
      <c r="JHB25" s="111"/>
      <c r="JHC25" s="111"/>
      <c r="JHD25" s="111"/>
      <c r="JHE25" s="111"/>
      <c r="JHF25" s="111"/>
      <c r="JHG25" s="111"/>
      <c r="JHH25" s="111"/>
      <c r="JHI25" s="111"/>
      <c r="JHJ25" s="111"/>
      <c r="JHK25" s="111"/>
      <c r="JHL25" s="111"/>
      <c r="JHM25" s="111"/>
      <c r="JHN25" s="111"/>
      <c r="JHO25" s="111"/>
      <c r="JHP25" s="111"/>
      <c r="JHQ25" s="111"/>
      <c r="JHR25" s="111"/>
      <c r="JHS25" s="111"/>
      <c r="JHT25" s="111"/>
      <c r="JHU25" s="111"/>
      <c r="JHV25" s="111"/>
      <c r="JHW25" s="111"/>
      <c r="JHX25" s="111"/>
      <c r="JHY25" s="111"/>
      <c r="JHZ25" s="111"/>
      <c r="JIA25" s="111"/>
      <c r="JIB25" s="111"/>
      <c r="JIC25" s="111"/>
      <c r="JID25" s="111"/>
      <c r="JIE25" s="111"/>
      <c r="JIF25" s="111"/>
      <c r="JIG25" s="111"/>
      <c r="JIH25" s="111"/>
      <c r="JII25" s="111"/>
      <c r="JIJ25" s="111"/>
      <c r="JIK25" s="111"/>
      <c r="JIL25" s="111"/>
      <c r="JIM25" s="111"/>
      <c r="JIN25" s="111"/>
      <c r="JIO25" s="111"/>
      <c r="JIP25" s="111"/>
      <c r="JIQ25" s="111"/>
      <c r="JIR25" s="111"/>
      <c r="JIS25" s="111"/>
      <c r="JIT25" s="111"/>
      <c r="JIU25" s="111"/>
      <c r="JIV25" s="111"/>
      <c r="JIW25" s="111"/>
      <c r="JIX25" s="111"/>
      <c r="JIY25" s="111"/>
      <c r="JIZ25" s="111"/>
      <c r="JJA25" s="111"/>
      <c r="JJB25" s="111"/>
      <c r="JJC25" s="111"/>
      <c r="JJD25" s="111"/>
      <c r="JJE25" s="111"/>
      <c r="JJF25" s="111"/>
      <c r="JJG25" s="111"/>
      <c r="JJH25" s="111"/>
      <c r="JJI25" s="111"/>
      <c r="JJJ25" s="111"/>
      <c r="JJK25" s="111"/>
      <c r="JJL25" s="111"/>
      <c r="JJM25" s="111"/>
      <c r="JJN25" s="111"/>
      <c r="JJO25" s="111"/>
      <c r="JJP25" s="111"/>
      <c r="JJQ25" s="111"/>
      <c r="JJR25" s="111"/>
      <c r="JJS25" s="111"/>
      <c r="JJT25" s="111"/>
      <c r="JJU25" s="111"/>
      <c r="JJV25" s="111"/>
      <c r="JJW25" s="111"/>
      <c r="JJX25" s="111"/>
      <c r="JJY25" s="111"/>
      <c r="JJZ25" s="111"/>
      <c r="JKA25" s="111"/>
      <c r="JKB25" s="111"/>
      <c r="JKC25" s="111"/>
      <c r="JKD25" s="111"/>
      <c r="JKE25" s="111"/>
      <c r="JKF25" s="111"/>
      <c r="JKG25" s="111"/>
      <c r="JKH25" s="111"/>
      <c r="JKI25" s="111"/>
      <c r="JKJ25" s="111"/>
      <c r="JKK25" s="111"/>
      <c r="JKL25" s="111"/>
      <c r="JKM25" s="111"/>
      <c r="JKN25" s="111"/>
      <c r="JKO25" s="111"/>
      <c r="JKP25" s="111"/>
      <c r="JKQ25" s="111"/>
      <c r="JKR25" s="111"/>
      <c r="JKS25" s="111"/>
      <c r="JKT25" s="111"/>
      <c r="JKU25" s="111"/>
      <c r="JKV25" s="111"/>
      <c r="JKW25" s="111"/>
      <c r="JKX25" s="111"/>
      <c r="JKY25" s="111"/>
      <c r="JKZ25" s="111"/>
      <c r="JLA25" s="111"/>
      <c r="JLB25" s="111"/>
      <c r="JLC25" s="111"/>
      <c r="JLD25" s="111"/>
      <c r="JLE25" s="111"/>
      <c r="JLF25" s="111"/>
      <c r="JLG25" s="111"/>
      <c r="JLH25" s="111"/>
      <c r="JLI25" s="111"/>
      <c r="JLJ25" s="111"/>
      <c r="JLK25" s="111"/>
      <c r="JLL25" s="111"/>
      <c r="JLM25" s="111"/>
      <c r="JLN25" s="111"/>
      <c r="JLO25" s="111"/>
      <c r="JLP25" s="111"/>
      <c r="JLQ25" s="111"/>
      <c r="JLR25" s="111"/>
      <c r="JLS25" s="111"/>
      <c r="JLT25" s="111"/>
      <c r="JLU25" s="111"/>
      <c r="JLV25" s="111"/>
      <c r="JLW25" s="111"/>
      <c r="JLX25" s="111"/>
      <c r="JLY25" s="111"/>
      <c r="JLZ25" s="111"/>
      <c r="JMA25" s="111"/>
      <c r="JMB25" s="111"/>
      <c r="JMC25" s="111"/>
      <c r="JMD25" s="111"/>
      <c r="JME25" s="111"/>
      <c r="JMF25" s="111"/>
      <c r="JMG25" s="111"/>
      <c r="JMH25" s="111"/>
      <c r="JMI25" s="111"/>
      <c r="JMJ25" s="111"/>
      <c r="JMK25" s="111"/>
      <c r="JML25" s="111"/>
      <c r="JMM25" s="111"/>
      <c r="JMN25" s="111"/>
      <c r="JMO25" s="111"/>
      <c r="JMP25" s="111"/>
      <c r="JMQ25" s="111"/>
      <c r="JMR25" s="111"/>
      <c r="JMS25" s="111"/>
      <c r="JMT25" s="111"/>
      <c r="JMU25" s="111"/>
      <c r="JMV25" s="111"/>
      <c r="JMW25" s="111"/>
      <c r="JMX25" s="111"/>
      <c r="JMY25" s="111"/>
      <c r="JMZ25" s="111"/>
      <c r="JNA25" s="111"/>
      <c r="JNB25" s="111"/>
      <c r="JNC25" s="111"/>
      <c r="JND25" s="111"/>
      <c r="JNE25" s="111"/>
      <c r="JNF25" s="111"/>
      <c r="JNG25" s="111"/>
      <c r="JNH25" s="111"/>
      <c r="JNI25" s="111"/>
      <c r="JNJ25" s="111"/>
      <c r="JNK25" s="111"/>
      <c r="JNL25" s="111"/>
      <c r="JNM25" s="111"/>
      <c r="JNN25" s="111"/>
      <c r="JNO25" s="111"/>
      <c r="JNP25" s="111"/>
      <c r="JNQ25" s="111"/>
      <c r="JNR25" s="111"/>
      <c r="JNS25" s="111"/>
      <c r="JNT25" s="111"/>
      <c r="JNU25" s="111"/>
      <c r="JNV25" s="111"/>
      <c r="JNW25" s="111"/>
      <c r="JNX25" s="111"/>
      <c r="JNY25" s="111"/>
      <c r="JNZ25" s="111"/>
      <c r="JOA25" s="111"/>
      <c r="JOB25" s="111"/>
      <c r="JOC25" s="111"/>
      <c r="JOD25" s="111"/>
      <c r="JOE25" s="111"/>
      <c r="JOF25" s="111"/>
      <c r="JOG25" s="111"/>
      <c r="JOH25" s="111"/>
      <c r="JOI25" s="111"/>
      <c r="JOJ25" s="111"/>
      <c r="JOK25" s="111"/>
      <c r="JOL25" s="111"/>
      <c r="JOM25" s="111"/>
      <c r="JON25" s="111"/>
      <c r="JOO25" s="111"/>
      <c r="JOP25" s="111"/>
      <c r="JOQ25" s="111"/>
      <c r="JOR25" s="111"/>
      <c r="JOS25" s="111"/>
      <c r="JOT25" s="111"/>
      <c r="JOU25" s="111"/>
      <c r="JOV25" s="111"/>
      <c r="JOW25" s="111"/>
      <c r="JOX25" s="111"/>
      <c r="JOY25" s="111"/>
      <c r="JOZ25" s="111"/>
      <c r="JPA25" s="111"/>
      <c r="JPB25" s="111"/>
      <c r="JPC25" s="111"/>
      <c r="JPD25" s="111"/>
      <c r="JPE25" s="111"/>
      <c r="JPF25" s="111"/>
      <c r="JPG25" s="111"/>
      <c r="JPH25" s="111"/>
      <c r="JPI25" s="111"/>
      <c r="JPJ25" s="111"/>
      <c r="JPK25" s="111"/>
      <c r="JPL25" s="111"/>
      <c r="JPM25" s="111"/>
      <c r="JPN25" s="111"/>
      <c r="JPO25" s="111"/>
      <c r="JPP25" s="111"/>
      <c r="JPQ25" s="111"/>
      <c r="JPR25" s="111"/>
      <c r="JPS25" s="111"/>
      <c r="JPT25" s="111"/>
      <c r="JPU25" s="111"/>
      <c r="JPV25" s="111"/>
      <c r="JPW25" s="111"/>
      <c r="JPX25" s="111"/>
      <c r="JPY25" s="111"/>
      <c r="JPZ25" s="111"/>
      <c r="JQA25" s="111"/>
      <c r="JQB25" s="111"/>
      <c r="JQC25" s="111"/>
      <c r="JQD25" s="111"/>
      <c r="JQE25" s="111"/>
      <c r="JQF25" s="111"/>
      <c r="JQG25" s="111"/>
      <c r="JQH25" s="111"/>
      <c r="JQI25" s="111"/>
      <c r="JQJ25" s="111"/>
      <c r="JQK25" s="111"/>
      <c r="JQL25" s="111"/>
      <c r="JQM25" s="111"/>
      <c r="JQN25" s="111"/>
      <c r="JQO25" s="111"/>
      <c r="JQP25" s="111"/>
      <c r="JQQ25" s="111"/>
      <c r="JQR25" s="111"/>
      <c r="JQS25" s="111"/>
      <c r="JQT25" s="111"/>
      <c r="JQU25" s="111"/>
      <c r="JQV25" s="111"/>
      <c r="JQW25" s="111"/>
      <c r="JQX25" s="111"/>
      <c r="JQY25" s="111"/>
      <c r="JQZ25" s="111"/>
      <c r="JRA25" s="111"/>
      <c r="JRB25" s="111"/>
      <c r="JRC25" s="111"/>
      <c r="JRD25" s="111"/>
      <c r="JRE25" s="111"/>
      <c r="JRF25" s="111"/>
      <c r="JRG25" s="111"/>
      <c r="JRH25" s="111"/>
      <c r="JRI25" s="111"/>
      <c r="JRJ25" s="111"/>
      <c r="JRK25" s="111"/>
      <c r="JRL25" s="111"/>
      <c r="JRM25" s="111"/>
      <c r="JRN25" s="111"/>
      <c r="JRO25" s="111"/>
      <c r="JRP25" s="111"/>
      <c r="JRQ25" s="111"/>
      <c r="JRR25" s="111"/>
      <c r="JRS25" s="111"/>
      <c r="JRT25" s="111"/>
      <c r="JRU25" s="111"/>
      <c r="JRV25" s="111"/>
      <c r="JRW25" s="111"/>
      <c r="JRX25" s="111"/>
      <c r="JRY25" s="111"/>
      <c r="JRZ25" s="111"/>
      <c r="JSA25" s="111"/>
      <c r="JSB25" s="111"/>
      <c r="JSC25" s="111"/>
      <c r="JSD25" s="111"/>
      <c r="JSE25" s="111"/>
      <c r="JSF25" s="111"/>
      <c r="JSG25" s="111"/>
      <c r="JSH25" s="111"/>
      <c r="JSI25" s="111"/>
      <c r="JSJ25" s="111"/>
      <c r="JSK25" s="111"/>
      <c r="JSL25" s="111"/>
      <c r="JSM25" s="111"/>
      <c r="JSN25" s="111"/>
      <c r="JSO25" s="111"/>
      <c r="JSP25" s="111"/>
      <c r="JSQ25" s="111"/>
      <c r="JSR25" s="111"/>
      <c r="JSS25" s="111"/>
      <c r="JST25" s="111"/>
      <c r="JSU25" s="111"/>
      <c r="JSV25" s="111"/>
      <c r="JSW25" s="111"/>
      <c r="JSX25" s="111"/>
      <c r="JSY25" s="111"/>
      <c r="JSZ25" s="111"/>
      <c r="JTA25" s="111"/>
      <c r="JTB25" s="111"/>
      <c r="JTC25" s="111"/>
      <c r="JTD25" s="111"/>
      <c r="JTE25" s="111"/>
      <c r="JTF25" s="111"/>
      <c r="JTG25" s="111"/>
      <c r="JTH25" s="111"/>
      <c r="JTI25" s="111"/>
      <c r="JTJ25" s="111"/>
      <c r="JTK25" s="111"/>
      <c r="JTL25" s="111"/>
      <c r="JTM25" s="111"/>
      <c r="JTN25" s="111"/>
      <c r="JTO25" s="111"/>
      <c r="JTP25" s="111"/>
      <c r="JTQ25" s="111"/>
      <c r="JTR25" s="111"/>
      <c r="JTS25" s="111"/>
      <c r="JTT25" s="111"/>
      <c r="JTU25" s="111"/>
      <c r="JTV25" s="111"/>
      <c r="JTW25" s="111"/>
      <c r="JTX25" s="111"/>
      <c r="JTY25" s="111"/>
      <c r="JTZ25" s="111"/>
      <c r="JUA25" s="111"/>
      <c r="JUB25" s="111"/>
      <c r="JUC25" s="111"/>
      <c r="JUD25" s="111"/>
      <c r="JUE25" s="111"/>
      <c r="JUF25" s="111"/>
      <c r="JUG25" s="111"/>
      <c r="JUH25" s="111"/>
      <c r="JUI25" s="111"/>
      <c r="JUJ25" s="111"/>
      <c r="JUK25" s="111"/>
      <c r="JUL25" s="111"/>
      <c r="JUM25" s="111"/>
      <c r="JUN25" s="111"/>
      <c r="JUO25" s="111"/>
      <c r="JUP25" s="111"/>
      <c r="JUQ25" s="111"/>
      <c r="JUR25" s="111"/>
      <c r="JUS25" s="111"/>
      <c r="JUT25" s="111"/>
      <c r="JUU25" s="111"/>
      <c r="JUV25" s="111"/>
      <c r="JUW25" s="111"/>
      <c r="JUX25" s="111"/>
      <c r="JUY25" s="111"/>
      <c r="JUZ25" s="111"/>
      <c r="JVA25" s="111"/>
      <c r="JVB25" s="111"/>
      <c r="JVC25" s="111"/>
      <c r="JVD25" s="111"/>
      <c r="JVE25" s="111"/>
      <c r="JVF25" s="111"/>
      <c r="JVG25" s="111"/>
      <c r="JVH25" s="111"/>
      <c r="JVI25" s="111"/>
      <c r="JVJ25" s="111"/>
      <c r="JVK25" s="111"/>
      <c r="JVL25" s="111"/>
      <c r="JVM25" s="111"/>
      <c r="JVN25" s="111"/>
      <c r="JVO25" s="111"/>
      <c r="JVP25" s="111"/>
      <c r="JVQ25" s="111"/>
      <c r="JVR25" s="111"/>
      <c r="JVS25" s="111"/>
      <c r="JVT25" s="111"/>
      <c r="JVU25" s="111"/>
      <c r="JVV25" s="111"/>
      <c r="JVW25" s="111"/>
      <c r="JVX25" s="111"/>
      <c r="JVY25" s="111"/>
      <c r="JVZ25" s="111"/>
      <c r="JWA25" s="111"/>
      <c r="JWB25" s="111"/>
      <c r="JWC25" s="111"/>
      <c r="JWD25" s="111"/>
      <c r="JWE25" s="111"/>
      <c r="JWF25" s="111"/>
      <c r="JWG25" s="111"/>
      <c r="JWH25" s="111"/>
      <c r="JWI25" s="111"/>
      <c r="JWJ25" s="111"/>
      <c r="JWK25" s="111"/>
      <c r="JWL25" s="111"/>
      <c r="JWM25" s="111"/>
      <c r="JWN25" s="111"/>
      <c r="JWO25" s="111"/>
      <c r="JWP25" s="111"/>
      <c r="JWQ25" s="111"/>
      <c r="JWR25" s="111"/>
      <c r="JWS25" s="111"/>
      <c r="JWT25" s="111"/>
      <c r="JWU25" s="111"/>
      <c r="JWV25" s="111"/>
      <c r="JWW25" s="111"/>
      <c r="JWX25" s="111"/>
      <c r="JWY25" s="111"/>
      <c r="JWZ25" s="111"/>
      <c r="JXA25" s="111"/>
      <c r="JXB25" s="111"/>
      <c r="JXC25" s="111"/>
      <c r="JXD25" s="111"/>
      <c r="JXE25" s="111"/>
      <c r="JXF25" s="111"/>
      <c r="JXG25" s="111"/>
      <c r="JXH25" s="111"/>
      <c r="JXI25" s="111"/>
      <c r="JXJ25" s="111"/>
      <c r="JXK25" s="111"/>
      <c r="JXL25" s="111"/>
      <c r="JXM25" s="111"/>
      <c r="JXN25" s="111"/>
      <c r="JXO25" s="111"/>
      <c r="JXP25" s="111"/>
      <c r="JXQ25" s="111"/>
      <c r="JXR25" s="111"/>
      <c r="JXS25" s="111"/>
      <c r="JXT25" s="111"/>
      <c r="JXU25" s="111"/>
      <c r="JXV25" s="111"/>
      <c r="JXW25" s="111"/>
      <c r="JXX25" s="111"/>
      <c r="JXY25" s="111"/>
      <c r="JXZ25" s="111"/>
      <c r="JYA25" s="111"/>
      <c r="JYB25" s="111"/>
      <c r="JYC25" s="111"/>
      <c r="JYD25" s="111"/>
      <c r="JYE25" s="111"/>
      <c r="JYF25" s="111"/>
      <c r="JYG25" s="111"/>
      <c r="JYH25" s="111"/>
      <c r="JYI25" s="111"/>
      <c r="JYJ25" s="111"/>
      <c r="JYK25" s="111"/>
      <c r="JYL25" s="111"/>
      <c r="JYM25" s="111"/>
      <c r="JYN25" s="111"/>
      <c r="JYO25" s="111"/>
      <c r="JYP25" s="111"/>
      <c r="JYQ25" s="111"/>
      <c r="JYR25" s="111"/>
      <c r="JYS25" s="111"/>
      <c r="JYT25" s="111"/>
      <c r="JYU25" s="111"/>
      <c r="JYV25" s="111"/>
      <c r="JYW25" s="111"/>
      <c r="JYX25" s="111"/>
      <c r="JYY25" s="111"/>
      <c r="JYZ25" s="111"/>
      <c r="JZA25" s="111"/>
      <c r="JZB25" s="111"/>
      <c r="JZC25" s="111"/>
      <c r="JZD25" s="111"/>
      <c r="JZE25" s="111"/>
      <c r="JZF25" s="111"/>
      <c r="JZG25" s="111"/>
      <c r="JZH25" s="111"/>
      <c r="JZI25" s="111"/>
      <c r="JZJ25" s="111"/>
      <c r="JZK25" s="111"/>
      <c r="JZL25" s="111"/>
      <c r="JZM25" s="111"/>
      <c r="JZN25" s="111"/>
      <c r="JZO25" s="111"/>
      <c r="JZP25" s="111"/>
      <c r="JZQ25" s="111"/>
      <c r="JZR25" s="111"/>
      <c r="JZS25" s="111"/>
      <c r="JZT25" s="111"/>
      <c r="JZU25" s="111"/>
      <c r="JZV25" s="111"/>
      <c r="JZW25" s="111"/>
      <c r="JZX25" s="111"/>
      <c r="JZY25" s="111"/>
      <c r="JZZ25" s="111"/>
      <c r="KAA25" s="111"/>
      <c r="KAB25" s="111"/>
      <c r="KAC25" s="111"/>
      <c r="KAD25" s="111"/>
      <c r="KAE25" s="111"/>
      <c r="KAF25" s="111"/>
      <c r="KAG25" s="111"/>
      <c r="KAH25" s="111"/>
      <c r="KAI25" s="111"/>
      <c r="KAJ25" s="111"/>
      <c r="KAK25" s="111"/>
      <c r="KAL25" s="111"/>
      <c r="KAM25" s="111"/>
      <c r="KAN25" s="111"/>
      <c r="KAO25" s="111"/>
      <c r="KAP25" s="111"/>
      <c r="KAQ25" s="111"/>
      <c r="KAR25" s="111"/>
      <c r="KAS25" s="111"/>
      <c r="KAT25" s="111"/>
      <c r="KAU25" s="111"/>
      <c r="KAV25" s="111"/>
      <c r="KAW25" s="111"/>
      <c r="KAX25" s="111"/>
      <c r="KAY25" s="111"/>
      <c r="KAZ25" s="111"/>
      <c r="KBA25" s="111"/>
      <c r="KBB25" s="111"/>
      <c r="KBC25" s="111"/>
      <c r="KBD25" s="111"/>
      <c r="KBE25" s="111"/>
      <c r="KBF25" s="111"/>
      <c r="KBG25" s="111"/>
      <c r="KBH25" s="111"/>
      <c r="KBI25" s="111"/>
      <c r="KBJ25" s="111"/>
      <c r="KBK25" s="111"/>
      <c r="KBL25" s="111"/>
      <c r="KBM25" s="111"/>
      <c r="KBN25" s="111"/>
      <c r="KBO25" s="111"/>
      <c r="KBP25" s="111"/>
      <c r="KBQ25" s="111"/>
      <c r="KBR25" s="111"/>
      <c r="KBS25" s="111"/>
      <c r="KBT25" s="111"/>
      <c r="KBU25" s="111"/>
      <c r="KBV25" s="111"/>
      <c r="KBW25" s="111"/>
      <c r="KBX25" s="111"/>
      <c r="KBY25" s="111"/>
      <c r="KBZ25" s="111"/>
      <c r="KCA25" s="111"/>
      <c r="KCB25" s="111"/>
      <c r="KCC25" s="111"/>
      <c r="KCD25" s="111"/>
      <c r="KCE25" s="111"/>
      <c r="KCF25" s="111"/>
      <c r="KCG25" s="111"/>
      <c r="KCH25" s="111"/>
      <c r="KCI25" s="111"/>
      <c r="KCJ25" s="111"/>
      <c r="KCK25" s="111"/>
      <c r="KCL25" s="111"/>
      <c r="KCM25" s="111"/>
      <c r="KCN25" s="111"/>
      <c r="KCO25" s="111"/>
      <c r="KCP25" s="111"/>
      <c r="KCQ25" s="111"/>
      <c r="KCR25" s="111"/>
      <c r="KCS25" s="111"/>
      <c r="KCT25" s="111"/>
      <c r="KCU25" s="111"/>
      <c r="KCV25" s="111"/>
      <c r="KCW25" s="111"/>
      <c r="KCX25" s="111"/>
      <c r="KCY25" s="111"/>
      <c r="KCZ25" s="111"/>
      <c r="KDA25" s="111"/>
      <c r="KDB25" s="111"/>
      <c r="KDC25" s="111"/>
      <c r="KDD25" s="111"/>
      <c r="KDE25" s="111"/>
      <c r="KDF25" s="111"/>
      <c r="KDG25" s="111"/>
      <c r="KDH25" s="111"/>
      <c r="KDI25" s="111"/>
      <c r="KDJ25" s="111"/>
      <c r="KDK25" s="111"/>
      <c r="KDL25" s="111"/>
      <c r="KDM25" s="111"/>
      <c r="KDN25" s="111"/>
      <c r="KDO25" s="111"/>
      <c r="KDP25" s="111"/>
      <c r="KDQ25" s="111"/>
      <c r="KDR25" s="111"/>
      <c r="KDS25" s="111"/>
      <c r="KDT25" s="111"/>
      <c r="KDU25" s="111"/>
      <c r="KDV25" s="111"/>
      <c r="KDW25" s="111"/>
      <c r="KDX25" s="111"/>
      <c r="KDY25" s="111"/>
      <c r="KDZ25" s="111"/>
      <c r="KEA25" s="111"/>
      <c r="KEB25" s="111"/>
      <c r="KEC25" s="111"/>
      <c r="KED25" s="111"/>
      <c r="KEE25" s="111"/>
      <c r="KEF25" s="111"/>
      <c r="KEG25" s="111"/>
      <c r="KEH25" s="111"/>
      <c r="KEI25" s="111"/>
      <c r="KEJ25" s="111"/>
      <c r="KEK25" s="111"/>
      <c r="KEL25" s="111"/>
      <c r="KEM25" s="111"/>
      <c r="KEN25" s="111"/>
      <c r="KEO25" s="111"/>
      <c r="KEP25" s="111"/>
      <c r="KEQ25" s="111"/>
      <c r="KER25" s="111"/>
      <c r="KES25" s="111"/>
      <c r="KET25" s="111"/>
      <c r="KEU25" s="111"/>
      <c r="KEV25" s="111"/>
      <c r="KEW25" s="111"/>
      <c r="KEX25" s="111"/>
      <c r="KEY25" s="111"/>
      <c r="KEZ25" s="111"/>
      <c r="KFA25" s="111"/>
      <c r="KFB25" s="111"/>
      <c r="KFC25" s="111"/>
      <c r="KFD25" s="111"/>
      <c r="KFE25" s="111"/>
      <c r="KFF25" s="111"/>
      <c r="KFG25" s="111"/>
      <c r="KFH25" s="111"/>
      <c r="KFI25" s="111"/>
      <c r="KFJ25" s="111"/>
      <c r="KFK25" s="111"/>
      <c r="KFL25" s="111"/>
      <c r="KFM25" s="111"/>
      <c r="KFN25" s="111"/>
      <c r="KFO25" s="111"/>
      <c r="KFP25" s="111"/>
      <c r="KFQ25" s="111"/>
      <c r="KFR25" s="111"/>
      <c r="KFS25" s="111"/>
      <c r="KFT25" s="111"/>
      <c r="KFU25" s="111"/>
      <c r="KFV25" s="111"/>
      <c r="KFW25" s="111"/>
      <c r="KFX25" s="111"/>
      <c r="KFY25" s="111"/>
      <c r="KFZ25" s="111"/>
      <c r="KGA25" s="111"/>
      <c r="KGB25" s="111"/>
      <c r="KGC25" s="111"/>
      <c r="KGD25" s="111"/>
      <c r="KGE25" s="111"/>
      <c r="KGF25" s="111"/>
      <c r="KGG25" s="111"/>
      <c r="KGH25" s="111"/>
      <c r="KGI25" s="111"/>
      <c r="KGJ25" s="111"/>
      <c r="KGK25" s="111"/>
      <c r="KGL25" s="111"/>
      <c r="KGM25" s="111"/>
      <c r="KGN25" s="111"/>
      <c r="KGO25" s="111"/>
      <c r="KGP25" s="111"/>
      <c r="KGQ25" s="111"/>
      <c r="KGR25" s="111"/>
      <c r="KGS25" s="111"/>
      <c r="KGT25" s="111"/>
      <c r="KGU25" s="111"/>
      <c r="KGV25" s="111"/>
      <c r="KGW25" s="111"/>
      <c r="KGX25" s="111"/>
      <c r="KGY25" s="111"/>
      <c r="KGZ25" s="111"/>
      <c r="KHA25" s="111"/>
      <c r="KHB25" s="111"/>
      <c r="KHC25" s="111"/>
      <c r="KHD25" s="111"/>
      <c r="KHE25" s="111"/>
      <c r="KHF25" s="111"/>
      <c r="KHG25" s="111"/>
      <c r="KHH25" s="111"/>
      <c r="KHI25" s="111"/>
      <c r="KHJ25" s="111"/>
      <c r="KHK25" s="111"/>
      <c r="KHL25" s="111"/>
      <c r="KHM25" s="111"/>
      <c r="KHN25" s="111"/>
      <c r="KHO25" s="111"/>
      <c r="KHP25" s="111"/>
      <c r="KHQ25" s="111"/>
      <c r="KHR25" s="111"/>
      <c r="KHS25" s="111"/>
      <c r="KHT25" s="111"/>
      <c r="KHU25" s="111"/>
      <c r="KHV25" s="111"/>
      <c r="KHW25" s="111"/>
      <c r="KHX25" s="111"/>
      <c r="KHY25" s="111"/>
      <c r="KHZ25" s="111"/>
      <c r="KIA25" s="111"/>
      <c r="KIB25" s="111"/>
      <c r="KIC25" s="111"/>
      <c r="KID25" s="111"/>
      <c r="KIE25" s="111"/>
      <c r="KIF25" s="111"/>
      <c r="KIG25" s="111"/>
      <c r="KIH25" s="111"/>
      <c r="KII25" s="111"/>
      <c r="KIJ25" s="111"/>
      <c r="KIK25" s="111"/>
      <c r="KIL25" s="111"/>
      <c r="KIM25" s="111"/>
      <c r="KIN25" s="111"/>
      <c r="KIO25" s="111"/>
      <c r="KIP25" s="111"/>
      <c r="KIQ25" s="111"/>
      <c r="KIR25" s="111"/>
      <c r="KIS25" s="111"/>
      <c r="KIT25" s="111"/>
      <c r="KIU25" s="111"/>
      <c r="KIV25" s="111"/>
      <c r="KIW25" s="111"/>
      <c r="KIX25" s="111"/>
      <c r="KIY25" s="111"/>
      <c r="KIZ25" s="111"/>
      <c r="KJA25" s="111"/>
      <c r="KJB25" s="111"/>
      <c r="KJC25" s="111"/>
      <c r="KJD25" s="111"/>
      <c r="KJE25" s="111"/>
      <c r="KJF25" s="111"/>
      <c r="KJG25" s="111"/>
      <c r="KJH25" s="111"/>
      <c r="KJI25" s="111"/>
      <c r="KJJ25" s="111"/>
      <c r="KJK25" s="111"/>
      <c r="KJL25" s="111"/>
      <c r="KJM25" s="111"/>
      <c r="KJN25" s="111"/>
      <c r="KJO25" s="111"/>
      <c r="KJP25" s="111"/>
      <c r="KJQ25" s="111"/>
      <c r="KJR25" s="111"/>
      <c r="KJS25" s="111"/>
      <c r="KJT25" s="111"/>
      <c r="KJU25" s="111"/>
      <c r="KJV25" s="111"/>
      <c r="KJW25" s="111"/>
      <c r="KJX25" s="111"/>
      <c r="KJY25" s="111"/>
      <c r="KJZ25" s="111"/>
      <c r="KKA25" s="111"/>
      <c r="KKB25" s="111"/>
      <c r="KKC25" s="111"/>
      <c r="KKD25" s="111"/>
      <c r="KKE25" s="111"/>
      <c r="KKF25" s="111"/>
      <c r="KKG25" s="111"/>
      <c r="KKH25" s="111"/>
      <c r="KKI25" s="111"/>
      <c r="KKJ25" s="111"/>
      <c r="KKK25" s="111"/>
      <c r="KKL25" s="111"/>
      <c r="KKM25" s="111"/>
      <c r="KKN25" s="111"/>
      <c r="KKO25" s="111"/>
      <c r="KKP25" s="111"/>
      <c r="KKQ25" s="111"/>
      <c r="KKR25" s="111"/>
      <c r="KKS25" s="111"/>
      <c r="KKT25" s="111"/>
      <c r="KKU25" s="111"/>
      <c r="KKV25" s="111"/>
      <c r="KKW25" s="111"/>
      <c r="KKX25" s="111"/>
      <c r="KKY25" s="111"/>
      <c r="KKZ25" s="111"/>
      <c r="KLA25" s="111"/>
      <c r="KLB25" s="111"/>
      <c r="KLC25" s="111"/>
      <c r="KLD25" s="111"/>
      <c r="KLE25" s="111"/>
      <c r="KLF25" s="111"/>
      <c r="KLG25" s="111"/>
      <c r="KLH25" s="111"/>
      <c r="KLI25" s="111"/>
      <c r="KLJ25" s="111"/>
      <c r="KLK25" s="111"/>
      <c r="KLL25" s="111"/>
      <c r="KLM25" s="111"/>
      <c r="KLN25" s="111"/>
      <c r="KLO25" s="111"/>
      <c r="KLP25" s="111"/>
      <c r="KLQ25" s="111"/>
      <c r="KLR25" s="111"/>
      <c r="KLS25" s="111"/>
      <c r="KLT25" s="111"/>
      <c r="KLU25" s="111"/>
      <c r="KLV25" s="111"/>
      <c r="KLW25" s="111"/>
      <c r="KLX25" s="111"/>
      <c r="KLY25" s="111"/>
      <c r="KLZ25" s="111"/>
      <c r="KMA25" s="111"/>
      <c r="KMB25" s="111"/>
      <c r="KMC25" s="111"/>
      <c r="KMD25" s="111"/>
      <c r="KME25" s="111"/>
      <c r="KMF25" s="111"/>
      <c r="KMG25" s="111"/>
      <c r="KMH25" s="111"/>
      <c r="KMI25" s="111"/>
      <c r="KMJ25" s="111"/>
      <c r="KMK25" s="111"/>
      <c r="KML25" s="111"/>
      <c r="KMM25" s="111"/>
      <c r="KMN25" s="111"/>
      <c r="KMO25" s="111"/>
      <c r="KMP25" s="111"/>
      <c r="KMQ25" s="111"/>
      <c r="KMR25" s="111"/>
      <c r="KMS25" s="111"/>
      <c r="KMT25" s="111"/>
      <c r="KMU25" s="111"/>
      <c r="KMV25" s="111"/>
      <c r="KMW25" s="111"/>
      <c r="KMX25" s="111"/>
      <c r="KMY25" s="111"/>
      <c r="KMZ25" s="111"/>
      <c r="KNA25" s="111"/>
      <c r="KNB25" s="111"/>
      <c r="KNC25" s="111"/>
      <c r="KND25" s="111"/>
      <c r="KNE25" s="111"/>
      <c r="KNF25" s="111"/>
      <c r="KNG25" s="111"/>
      <c r="KNH25" s="111"/>
      <c r="KNI25" s="111"/>
      <c r="KNJ25" s="111"/>
      <c r="KNK25" s="111"/>
      <c r="KNL25" s="111"/>
      <c r="KNM25" s="111"/>
      <c r="KNN25" s="111"/>
      <c r="KNO25" s="111"/>
      <c r="KNP25" s="111"/>
      <c r="KNQ25" s="111"/>
      <c r="KNR25" s="111"/>
      <c r="KNS25" s="111"/>
      <c r="KNT25" s="111"/>
      <c r="KNU25" s="111"/>
      <c r="KNV25" s="111"/>
      <c r="KNW25" s="111"/>
      <c r="KNX25" s="111"/>
      <c r="KNY25" s="111"/>
      <c r="KNZ25" s="111"/>
      <c r="KOA25" s="111"/>
      <c r="KOB25" s="111"/>
      <c r="KOC25" s="111"/>
      <c r="KOD25" s="111"/>
      <c r="KOE25" s="111"/>
      <c r="KOF25" s="111"/>
      <c r="KOG25" s="111"/>
      <c r="KOH25" s="111"/>
      <c r="KOI25" s="111"/>
      <c r="KOJ25" s="111"/>
      <c r="KOK25" s="111"/>
      <c r="KOL25" s="111"/>
      <c r="KOM25" s="111"/>
      <c r="KON25" s="111"/>
      <c r="KOO25" s="111"/>
      <c r="KOP25" s="111"/>
      <c r="KOQ25" s="111"/>
      <c r="KOR25" s="111"/>
      <c r="KOS25" s="111"/>
      <c r="KOT25" s="111"/>
      <c r="KOU25" s="111"/>
      <c r="KOV25" s="111"/>
      <c r="KOW25" s="111"/>
      <c r="KOX25" s="111"/>
      <c r="KOY25" s="111"/>
      <c r="KOZ25" s="111"/>
      <c r="KPA25" s="111"/>
      <c r="KPB25" s="111"/>
      <c r="KPC25" s="111"/>
      <c r="KPD25" s="111"/>
      <c r="KPE25" s="111"/>
      <c r="KPF25" s="111"/>
      <c r="KPG25" s="111"/>
      <c r="KPH25" s="111"/>
      <c r="KPI25" s="111"/>
      <c r="KPJ25" s="111"/>
      <c r="KPK25" s="111"/>
      <c r="KPL25" s="111"/>
      <c r="KPM25" s="111"/>
      <c r="KPN25" s="111"/>
      <c r="KPO25" s="111"/>
      <c r="KPP25" s="111"/>
      <c r="KPQ25" s="111"/>
      <c r="KPR25" s="111"/>
      <c r="KPS25" s="111"/>
      <c r="KPT25" s="111"/>
      <c r="KPU25" s="111"/>
      <c r="KPV25" s="111"/>
      <c r="KPW25" s="111"/>
      <c r="KPX25" s="111"/>
      <c r="KPY25" s="111"/>
      <c r="KPZ25" s="111"/>
      <c r="KQA25" s="111"/>
      <c r="KQB25" s="111"/>
      <c r="KQC25" s="111"/>
      <c r="KQD25" s="111"/>
      <c r="KQE25" s="111"/>
      <c r="KQF25" s="111"/>
      <c r="KQG25" s="111"/>
      <c r="KQH25" s="111"/>
      <c r="KQI25" s="111"/>
      <c r="KQJ25" s="111"/>
      <c r="KQK25" s="111"/>
      <c r="KQL25" s="111"/>
      <c r="KQM25" s="111"/>
      <c r="KQN25" s="111"/>
      <c r="KQO25" s="111"/>
      <c r="KQP25" s="111"/>
      <c r="KQQ25" s="111"/>
      <c r="KQR25" s="111"/>
      <c r="KQS25" s="111"/>
      <c r="KQT25" s="111"/>
      <c r="KQU25" s="111"/>
      <c r="KQV25" s="111"/>
      <c r="KQW25" s="111"/>
      <c r="KQX25" s="111"/>
      <c r="KQY25" s="111"/>
      <c r="KQZ25" s="111"/>
      <c r="KRA25" s="111"/>
      <c r="KRB25" s="111"/>
      <c r="KRC25" s="111"/>
      <c r="KRD25" s="111"/>
      <c r="KRE25" s="111"/>
      <c r="KRF25" s="111"/>
      <c r="KRG25" s="111"/>
      <c r="KRH25" s="111"/>
      <c r="KRI25" s="111"/>
      <c r="KRJ25" s="111"/>
      <c r="KRK25" s="111"/>
      <c r="KRL25" s="111"/>
      <c r="KRM25" s="111"/>
      <c r="KRN25" s="111"/>
      <c r="KRO25" s="111"/>
      <c r="KRP25" s="111"/>
      <c r="KRQ25" s="111"/>
      <c r="KRR25" s="111"/>
      <c r="KRS25" s="111"/>
      <c r="KRT25" s="111"/>
      <c r="KRU25" s="111"/>
      <c r="KRV25" s="111"/>
      <c r="KRW25" s="111"/>
      <c r="KRX25" s="111"/>
      <c r="KRY25" s="111"/>
      <c r="KRZ25" s="111"/>
      <c r="KSA25" s="111"/>
      <c r="KSB25" s="111"/>
      <c r="KSC25" s="111"/>
      <c r="KSD25" s="111"/>
      <c r="KSE25" s="111"/>
      <c r="KSF25" s="111"/>
      <c r="KSG25" s="111"/>
      <c r="KSH25" s="111"/>
      <c r="KSI25" s="111"/>
      <c r="KSJ25" s="111"/>
      <c r="KSK25" s="111"/>
      <c r="KSL25" s="111"/>
      <c r="KSM25" s="111"/>
      <c r="KSN25" s="111"/>
      <c r="KSO25" s="111"/>
      <c r="KSP25" s="111"/>
      <c r="KSQ25" s="111"/>
      <c r="KSR25" s="111"/>
      <c r="KSS25" s="111"/>
      <c r="KST25" s="111"/>
      <c r="KSU25" s="111"/>
      <c r="KSV25" s="111"/>
      <c r="KSW25" s="111"/>
      <c r="KSX25" s="111"/>
      <c r="KSY25" s="111"/>
      <c r="KSZ25" s="111"/>
      <c r="KTA25" s="111"/>
      <c r="KTB25" s="111"/>
      <c r="KTC25" s="111"/>
      <c r="KTD25" s="111"/>
      <c r="KTE25" s="111"/>
      <c r="KTF25" s="111"/>
      <c r="KTG25" s="111"/>
      <c r="KTH25" s="111"/>
      <c r="KTI25" s="111"/>
      <c r="KTJ25" s="111"/>
      <c r="KTK25" s="111"/>
      <c r="KTL25" s="111"/>
      <c r="KTM25" s="111"/>
      <c r="KTN25" s="111"/>
      <c r="KTO25" s="111"/>
      <c r="KTP25" s="111"/>
      <c r="KTQ25" s="111"/>
      <c r="KTR25" s="111"/>
      <c r="KTS25" s="111"/>
      <c r="KTT25" s="111"/>
      <c r="KTU25" s="111"/>
      <c r="KTV25" s="111"/>
      <c r="KTW25" s="111"/>
      <c r="KTX25" s="111"/>
      <c r="KTY25" s="111"/>
      <c r="KTZ25" s="111"/>
      <c r="KUA25" s="111"/>
      <c r="KUB25" s="111"/>
      <c r="KUC25" s="111"/>
      <c r="KUD25" s="111"/>
      <c r="KUE25" s="111"/>
      <c r="KUF25" s="111"/>
      <c r="KUG25" s="111"/>
      <c r="KUH25" s="111"/>
      <c r="KUI25" s="111"/>
      <c r="KUJ25" s="111"/>
      <c r="KUK25" s="111"/>
      <c r="KUL25" s="111"/>
      <c r="KUM25" s="111"/>
      <c r="KUN25" s="111"/>
      <c r="KUO25" s="111"/>
      <c r="KUP25" s="111"/>
      <c r="KUQ25" s="111"/>
      <c r="KUR25" s="111"/>
      <c r="KUS25" s="111"/>
      <c r="KUT25" s="111"/>
      <c r="KUU25" s="111"/>
      <c r="KUV25" s="111"/>
      <c r="KUW25" s="111"/>
      <c r="KUX25" s="111"/>
      <c r="KUY25" s="111"/>
      <c r="KUZ25" s="111"/>
      <c r="KVA25" s="111"/>
      <c r="KVB25" s="111"/>
      <c r="KVC25" s="111"/>
      <c r="KVD25" s="111"/>
      <c r="KVE25" s="111"/>
      <c r="KVF25" s="111"/>
      <c r="KVG25" s="111"/>
      <c r="KVH25" s="111"/>
      <c r="KVI25" s="111"/>
      <c r="KVJ25" s="111"/>
      <c r="KVK25" s="111"/>
      <c r="KVL25" s="111"/>
      <c r="KVM25" s="111"/>
      <c r="KVN25" s="111"/>
      <c r="KVO25" s="111"/>
      <c r="KVP25" s="111"/>
      <c r="KVQ25" s="111"/>
      <c r="KVR25" s="111"/>
      <c r="KVS25" s="111"/>
      <c r="KVT25" s="111"/>
      <c r="KVU25" s="111"/>
      <c r="KVV25" s="111"/>
      <c r="KVW25" s="111"/>
      <c r="KVX25" s="111"/>
      <c r="KVY25" s="111"/>
      <c r="KVZ25" s="111"/>
      <c r="KWA25" s="111"/>
      <c r="KWB25" s="111"/>
      <c r="KWC25" s="111"/>
      <c r="KWD25" s="111"/>
      <c r="KWE25" s="111"/>
      <c r="KWF25" s="111"/>
      <c r="KWG25" s="111"/>
      <c r="KWH25" s="111"/>
      <c r="KWI25" s="111"/>
      <c r="KWJ25" s="111"/>
      <c r="KWK25" s="111"/>
      <c r="KWL25" s="111"/>
      <c r="KWM25" s="111"/>
      <c r="KWN25" s="111"/>
      <c r="KWO25" s="111"/>
      <c r="KWP25" s="111"/>
      <c r="KWQ25" s="111"/>
      <c r="KWR25" s="111"/>
      <c r="KWS25" s="111"/>
      <c r="KWT25" s="111"/>
      <c r="KWU25" s="111"/>
      <c r="KWV25" s="111"/>
      <c r="KWW25" s="111"/>
      <c r="KWX25" s="111"/>
      <c r="KWY25" s="111"/>
      <c r="KWZ25" s="111"/>
      <c r="KXA25" s="111"/>
      <c r="KXB25" s="111"/>
      <c r="KXC25" s="111"/>
      <c r="KXD25" s="111"/>
      <c r="KXE25" s="111"/>
      <c r="KXF25" s="111"/>
      <c r="KXG25" s="111"/>
      <c r="KXH25" s="111"/>
      <c r="KXI25" s="111"/>
      <c r="KXJ25" s="111"/>
      <c r="KXK25" s="111"/>
      <c r="KXL25" s="111"/>
      <c r="KXM25" s="111"/>
      <c r="KXN25" s="111"/>
      <c r="KXO25" s="111"/>
      <c r="KXP25" s="111"/>
      <c r="KXQ25" s="111"/>
      <c r="KXR25" s="111"/>
      <c r="KXS25" s="111"/>
      <c r="KXT25" s="111"/>
      <c r="KXU25" s="111"/>
      <c r="KXV25" s="111"/>
      <c r="KXW25" s="111"/>
      <c r="KXX25" s="111"/>
      <c r="KXY25" s="111"/>
      <c r="KXZ25" s="111"/>
      <c r="KYA25" s="111"/>
      <c r="KYB25" s="111"/>
      <c r="KYC25" s="111"/>
      <c r="KYD25" s="111"/>
      <c r="KYE25" s="111"/>
      <c r="KYF25" s="111"/>
      <c r="KYG25" s="111"/>
      <c r="KYH25" s="111"/>
      <c r="KYI25" s="111"/>
      <c r="KYJ25" s="111"/>
      <c r="KYK25" s="111"/>
      <c r="KYL25" s="111"/>
      <c r="KYM25" s="111"/>
      <c r="KYN25" s="111"/>
      <c r="KYO25" s="111"/>
      <c r="KYP25" s="111"/>
      <c r="KYQ25" s="111"/>
      <c r="KYR25" s="111"/>
      <c r="KYS25" s="111"/>
      <c r="KYT25" s="111"/>
      <c r="KYU25" s="111"/>
      <c r="KYV25" s="111"/>
      <c r="KYW25" s="111"/>
      <c r="KYX25" s="111"/>
      <c r="KYY25" s="111"/>
      <c r="KYZ25" s="111"/>
      <c r="KZA25" s="111"/>
      <c r="KZB25" s="111"/>
      <c r="KZC25" s="111"/>
      <c r="KZD25" s="111"/>
      <c r="KZE25" s="111"/>
      <c r="KZF25" s="111"/>
      <c r="KZG25" s="111"/>
      <c r="KZH25" s="111"/>
      <c r="KZI25" s="111"/>
      <c r="KZJ25" s="111"/>
      <c r="KZK25" s="111"/>
      <c r="KZL25" s="111"/>
      <c r="KZM25" s="111"/>
      <c r="KZN25" s="111"/>
      <c r="KZO25" s="111"/>
      <c r="KZP25" s="111"/>
      <c r="KZQ25" s="111"/>
      <c r="KZR25" s="111"/>
      <c r="KZS25" s="111"/>
      <c r="KZT25" s="111"/>
      <c r="KZU25" s="111"/>
      <c r="KZV25" s="111"/>
      <c r="KZW25" s="111"/>
      <c r="KZX25" s="111"/>
      <c r="KZY25" s="111"/>
      <c r="KZZ25" s="111"/>
      <c r="LAA25" s="111"/>
      <c r="LAB25" s="111"/>
      <c r="LAC25" s="111"/>
      <c r="LAD25" s="111"/>
      <c r="LAE25" s="111"/>
      <c r="LAF25" s="111"/>
      <c r="LAG25" s="111"/>
      <c r="LAH25" s="111"/>
      <c r="LAI25" s="111"/>
      <c r="LAJ25" s="111"/>
      <c r="LAK25" s="111"/>
      <c r="LAL25" s="111"/>
      <c r="LAM25" s="111"/>
      <c r="LAN25" s="111"/>
      <c r="LAO25" s="111"/>
      <c r="LAP25" s="111"/>
      <c r="LAQ25" s="111"/>
      <c r="LAR25" s="111"/>
      <c r="LAS25" s="111"/>
      <c r="LAT25" s="111"/>
      <c r="LAU25" s="111"/>
      <c r="LAV25" s="111"/>
      <c r="LAW25" s="111"/>
      <c r="LAX25" s="111"/>
      <c r="LAY25" s="111"/>
      <c r="LAZ25" s="111"/>
      <c r="LBA25" s="111"/>
      <c r="LBB25" s="111"/>
      <c r="LBC25" s="111"/>
      <c r="LBD25" s="111"/>
      <c r="LBE25" s="111"/>
      <c r="LBF25" s="111"/>
      <c r="LBG25" s="111"/>
      <c r="LBH25" s="111"/>
      <c r="LBI25" s="111"/>
      <c r="LBJ25" s="111"/>
      <c r="LBK25" s="111"/>
      <c r="LBL25" s="111"/>
      <c r="LBM25" s="111"/>
      <c r="LBN25" s="111"/>
      <c r="LBO25" s="111"/>
      <c r="LBP25" s="111"/>
      <c r="LBQ25" s="111"/>
      <c r="LBR25" s="111"/>
      <c r="LBS25" s="111"/>
      <c r="LBT25" s="111"/>
      <c r="LBU25" s="111"/>
      <c r="LBV25" s="111"/>
      <c r="LBW25" s="111"/>
      <c r="LBX25" s="111"/>
      <c r="LBY25" s="111"/>
      <c r="LBZ25" s="111"/>
      <c r="LCA25" s="111"/>
      <c r="LCB25" s="111"/>
      <c r="LCC25" s="111"/>
      <c r="LCD25" s="111"/>
      <c r="LCE25" s="111"/>
      <c r="LCF25" s="111"/>
      <c r="LCG25" s="111"/>
      <c r="LCH25" s="111"/>
      <c r="LCI25" s="111"/>
      <c r="LCJ25" s="111"/>
      <c r="LCK25" s="111"/>
      <c r="LCL25" s="111"/>
      <c r="LCM25" s="111"/>
      <c r="LCN25" s="111"/>
      <c r="LCO25" s="111"/>
      <c r="LCP25" s="111"/>
      <c r="LCQ25" s="111"/>
      <c r="LCR25" s="111"/>
      <c r="LCS25" s="111"/>
      <c r="LCT25" s="111"/>
      <c r="LCU25" s="111"/>
      <c r="LCV25" s="111"/>
      <c r="LCW25" s="111"/>
      <c r="LCX25" s="111"/>
      <c r="LCY25" s="111"/>
      <c r="LCZ25" s="111"/>
      <c r="LDA25" s="111"/>
      <c r="LDB25" s="111"/>
      <c r="LDC25" s="111"/>
      <c r="LDD25" s="111"/>
      <c r="LDE25" s="111"/>
      <c r="LDF25" s="111"/>
      <c r="LDG25" s="111"/>
      <c r="LDH25" s="111"/>
      <c r="LDI25" s="111"/>
      <c r="LDJ25" s="111"/>
      <c r="LDK25" s="111"/>
      <c r="LDL25" s="111"/>
      <c r="LDM25" s="111"/>
      <c r="LDN25" s="111"/>
      <c r="LDO25" s="111"/>
      <c r="LDP25" s="111"/>
      <c r="LDQ25" s="111"/>
      <c r="LDR25" s="111"/>
      <c r="LDS25" s="111"/>
      <c r="LDT25" s="111"/>
      <c r="LDU25" s="111"/>
      <c r="LDV25" s="111"/>
      <c r="LDW25" s="111"/>
      <c r="LDX25" s="111"/>
      <c r="LDY25" s="111"/>
      <c r="LDZ25" s="111"/>
      <c r="LEA25" s="111"/>
      <c r="LEB25" s="111"/>
      <c r="LEC25" s="111"/>
      <c r="LED25" s="111"/>
      <c r="LEE25" s="111"/>
      <c r="LEF25" s="111"/>
      <c r="LEG25" s="111"/>
      <c r="LEH25" s="111"/>
      <c r="LEI25" s="111"/>
      <c r="LEJ25" s="111"/>
      <c r="LEK25" s="111"/>
      <c r="LEL25" s="111"/>
      <c r="LEM25" s="111"/>
      <c r="LEN25" s="111"/>
      <c r="LEO25" s="111"/>
      <c r="LEP25" s="111"/>
      <c r="LEQ25" s="111"/>
      <c r="LER25" s="111"/>
      <c r="LES25" s="111"/>
      <c r="LET25" s="111"/>
      <c r="LEU25" s="111"/>
      <c r="LEV25" s="111"/>
      <c r="LEW25" s="111"/>
      <c r="LEX25" s="111"/>
      <c r="LEY25" s="111"/>
      <c r="LEZ25" s="111"/>
      <c r="LFA25" s="111"/>
      <c r="LFB25" s="111"/>
      <c r="LFC25" s="111"/>
      <c r="LFD25" s="111"/>
      <c r="LFE25" s="111"/>
      <c r="LFF25" s="111"/>
      <c r="LFG25" s="111"/>
      <c r="LFH25" s="111"/>
      <c r="LFI25" s="111"/>
      <c r="LFJ25" s="111"/>
      <c r="LFK25" s="111"/>
      <c r="LFL25" s="111"/>
      <c r="LFM25" s="111"/>
      <c r="LFN25" s="111"/>
      <c r="LFO25" s="111"/>
      <c r="LFP25" s="111"/>
      <c r="LFQ25" s="111"/>
      <c r="LFR25" s="111"/>
      <c r="LFS25" s="111"/>
      <c r="LFT25" s="111"/>
      <c r="LFU25" s="111"/>
      <c r="LFV25" s="111"/>
      <c r="LFW25" s="111"/>
      <c r="LFX25" s="111"/>
      <c r="LFY25" s="111"/>
      <c r="LFZ25" s="111"/>
      <c r="LGA25" s="111"/>
      <c r="LGB25" s="111"/>
      <c r="LGC25" s="111"/>
      <c r="LGD25" s="111"/>
      <c r="LGE25" s="111"/>
      <c r="LGF25" s="111"/>
      <c r="LGG25" s="111"/>
      <c r="LGH25" s="111"/>
      <c r="LGI25" s="111"/>
      <c r="LGJ25" s="111"/>
      <c r="LGK25" s="111"/>
      <c r="LGL25" s="111"/>
      <c r="LGM25" s="111"/>
      <c r="LGN25" s="111"/>
      <c r="LGO25" s="111"/>
      <c r="LGP25" s="111"/>
      <c r="LGQ25" s="111"/>
      <c r="LGR25" s="111"/>
      <c r="LGS25" s="111"/>
      <c r="LGT25" s="111"/>
      <c r="LGU25" s="111"/>
      <c r="LGV25" s="111"/>
      <c r="LGW25" s="111"/>
      <c r="LGX25" s="111"/>
      <c r="LGY25" s="111"/>
      <c r="LGZ25" s="111"/>
      <c r="LHA25" s="111"/>
      <c r="LHB25" s="111"/>
      <c r="LHC25" s="111"/>
      <c r="LHD25" s="111"/>
      <c r="LHE25" s="111"/>
      <c r="LHF25" s="111"/>
      <c r="LHG25" s="111"/>
      <c r="LHH25" s="111"/>
      <c r="LHI25" s="111"/>
      <c r="LHJ25" s="111"/>
      <c r="LHK25" s="111"/>
      <c r="LHL25" s="111"/>
      <c r="LHM25" s="111"/>
      <c r="LHN25" s="111"/>
      <c r="LHO25" s="111"/>
      <c r="LHP25" s="111"/>
      <c r="LHQ25" s="111"/>
      <c r="LHR25" s="111"/>
      <c r="LHS25" s="111"/>
      <c r="LHT25" s="111"/>
      <c r="LHU25" s="111"/>
      <c r="LHV25" s="111"/>
      <c r="LHW25" s="111"/>
      <c r="LHX25" s="111"/>
      <c r="LHY25" s="111"/>
      <c r="LHZ25" s="111"/>
      <c r="LIA25" s="111"/>
      <c r="LIB25" s="111"/>
      <c r="LIC25" s="111"/>
      <c r="LID25" s="111"/>
      <c r="LIE25" s="111"/>
      <c r="LIF25" s="111"/>
      <c r="LIG25" s="111"/>
      <c r="LIH25" s="111"/>
      <c r="LII25" s="111"/>
      <c r="LIJ25" s="111"/>
      <c r="LIK25" s="111"/>
      <c r="LIL25" s="111"/>
      <c r="LIM25" s="111"/>
      <c r="LIN25" s="111"/>
      <c r="LIO25" s="111"/>
      <c r="LIP25" s="111"/>
      <c r="LIQ25" s="111"/>
      <c r="LIR25" s="111"/>
      <c r="LIS25" s="111"/>
      <c r="LIT25" s="111"/>
      <c r="LIU25" s="111"/>
      <c r="LIV25" s="111"/>
      <c r="LIW25" s="111"/>
      <c r="LIX25" s="111"/>
      <c r="LIY25" s="111"/>
      <c r="LIZ25" s="111"/>
      <c r="LJA25" s="111"/>
      <c r="LJB25" s="111"/>
      <c r="LJC25" s="111"/>
      <c r="LJD25" s="111"/>
      <c r="LJE25" s="111"/>
      <c r="LJF25" s="111"/>
      <c r="LJG25" s="111"/>
      <c r="LJH25" s="111"/>
      <c r="LJI25" s="111"/>
      <c r="LJJ25" s="111"/>
      <c r="LJK25" s="111"/>
      <c r="LJL25" s="111"/>
      <c r="LJM25" s="111"/>
      <c r="LJN25" s="111"/>
      <c r="LJO25" s="111"/>
      <c r="LJP25" s="111"/>
      <c r="LJQ25" s="111"/>
      <c r="LJR25" s="111"/>
      <c r="LJS25" s="111"/>
      <c r="LJT25" s="111"/>
      <c r="LJU25" s="111"/>
      <c r="LJV25" s="111"/>
      <c r="LJW25" s="111"/>
      <c r="LJX25" s="111"/>
      <c r="LJY25" s="111"/>
      <c r="LJZ25" s="111"/>
      <c r="LKA25" s="111"/>
      <c r="LKB25" s="111"/>
      <c r="LKC25" s="111"/>
      <c r="LKD25" s="111"/>
      <c r="LKE25" s="111"/>
      <c r="LKF25" s="111"/>
      <c r="LKG25" s="111"/>
      <c r="LKH25" s="111"/>
      <c r="LKI25" s="111"/>
      <c r="LKJ25" s="111"/>
      <c r="LKK25" s="111"/>
      <c r="LKL25" s="111"/>
      <c r="LKM25" s="111"/>
      <c r="LKN25" s="111"/>
      <c r="LKO25" s="111"/>
      <c r="LKP25" s="111"/>
      <c r="LKQ25" s="111"/>
      <c r="LKR25" s="111"/>
      <c r="LKS25" s="111"/>
      <c r="LKT25" s="111"/>
      <c r="LKU25" s="111"/>
      <c r="LKV25" s="111"/>
      <c r="LKW25" s="111"/>
      <c r="LKX25" s="111"/>
      <c r="LKY25" s="111"/>
      <c r="LKZ25" s="111"/>
      <c r="LLA25" s="111"/>
      <c r="LLB25" s="111"/>
      <c r="LLC25" s="111"/>
      <c r="LLD25" s="111"/>
      <c r="LLE25" s="111"/>
      <c r="LLF25" s="111"/>
      <c r="LLG25" s="111"/>
      <c r="LLH25" s="111"/>
      <c r="LLI25" s="111"/>
      <c r="LLJ25" s="111"/>
      <c r="LLK25" s="111"/>
      <c r="LLL25" s="111"/>
      <c r="LLM25" s="111"/>
      <c r="LLN25" s="111"/>
      <c r="LLO25" s="111"/>
      <c r="LLP25" s="111"/>
      <c r="LLQ25" s="111"/>
      <c r="LLR25" s="111"/>
      <c r="LLS25" s="111"/>
      <c r="LLT25" s="111"/>
      <c r="LLU25" s="111"/>
      <c r="LLV25" s="111"/>
      <c r="LLW25" s="111"/>
      <c r="LLX25" s="111"/>
      <c r="LLY25" s="111"/>
      <c r="LLZ25" s="111"/>
      <c r="LMA25" s="111"/>
      <c r="LMB25" s="111"/>
      <c r="LMC25" s="111"/>
      <c r="LMD25" s="111"/>
      <c r="LME25" s="111"/>
      <c r="LMF25" s="111"/>
      <c r="LMG25" s="111"/>
      <c r="LMH25" s="111"/>
      <c r="LMI25" s="111"/>
      <c r="LMJ25" s="111"/>
      <c r="LMK25" s="111"/>
      <c r="LML25" s="111"/>
      <c r="LMM25" s="111"/>
      <c r="LMN25" s="111"/>
      <c r="LMO25" s="111"/>
      <c r="LMP25" s="111"/>
      <c r="LMQ25" s="111"/>
      <c r="LMR25" s="111"/>
      <c r="LMS25" s="111"/>
      <c r="LMT25" s="111"/>
      <c r="LMU25" s="111"/>
      <c r="LMV25" s="111"/>
      <c r="LMW25" s="111"/>
      <c r="LMX25" s="111"/>
      <c r="LMY25" s="111"/>
      <c r="LMZ25" s="111"/>
      <c r="LNA25" s="111"/>
      <c r="LNB25" s="111"/>
      <c r="LNC25" s="111"/>
      <c r="LND25" s="111"/>
      <c r="LNE25" s="111"/>
      <c r="LNF25" s="111"/>
      <c r="LNG25" s="111"/>
      <c r="LNH25" s="111"/>
      <c r="LNI25" s="111"/>
      <c r="LNJ25" s="111"/>
      <c r="LNK25" s="111"/>
      <c r="LNL25" s="111"/>
      <c r="LNM25" s="111"/>
      <c r="LNN25" s="111"/>
      <c r="LNO25" s="111"/>
      <c r="LNP25" s="111"/>
      <c r="LNQ25" s="111"/>
      <c r="LNR25" s="111"/>
      <c r="LNS25" s="111"/>
      <c r="LNT25" s="111"/>
      <c r="LNU25" s="111"/>
      <c r="LNV25" s="111"/>
      <c r="LNW25" s="111"/>
      <c r="LNX25" s="111"/>
      <c r="LNY25" s="111"/>
      <c r="LNZ25" s="111"/>
      <c r="LOA25" s="111"/>
      <c r="LOB25" s="111"/>
      <c r="LOC25" s="111"/>
      <c r="LOD25" s="111"/>
      <c r="LOE25" s="111"/>
      <c r="LOF25" s="111"/>
      <c r="LOG25" s="111"/>
      <c r="LOH25" s="111"/>
      <c r="LOI25" s="111"/>
      <c r="LOJ25" s="111"/>
      <c r="LOK25" s="111"/>
      <c r="LOL25" s="111"/>
      <c r="LOM25" s="111"/>
      <c r="LON25" s="111"/>
      <c r="LOO25" s="111"/>
      <c r="LOP25" s="111"/>
      <c r="LOQ25" s="111"/>
      <c r="LOR25" s="111"/>
      <c r="LOS25" s="111"/>
      <c r="LOT25" s="111"/>
      <c r="LOU25" s="111"/>
      <c r="LOV25" s="111"/>
      <c r="LOW25" s="111"/>
      <c r="LOX25" s="111"/>
      <c r="LOY25" s="111"/>
      <c r="LOZ25" s="111"/>
      <c r="LPA25" s="111"/>
      <c r="LPB25" s="111"/>
      <c r="LPC25" s="111"/>
      <c r="LPD25" s="111"/>
      <c r="LPE25" s="111"/>
      <c r="LPF25" s="111"/>
      <c r="LPG25" s="111"/>
      <c r="LPH25" s="111"/>
      <c r="LPI25" s="111"/>
      <c r="LPJ25" s="111"/>
      <c r="LPK25" s="111"/>
      <c r="LPL25" s="111"/>
      <c r="LPM25" s="111"/>
      <c r="LPN25" s="111"/>
      <c r="LPO25" s="111"/>
      <c r="LPP25" s="111"/>
      <c r="LPQ25" s="111"/>
      <c r="LPR25" s="111"/>
      <c r="LPS25" s="111"/>
      <c r="LPT25" s="111"/>
      <c r="LPU25" s="111"/>
      <c r="LPV25" s="111"/>
      <c r="LPW25" s="111"/>
      <c r="LPX25" s="111"/>
      <c r="LPY25" s="111"/>
      <c r="LPZ25" s="111"/>
      <c r="LQA25" s="111"/>
      <c r="LQB25" s="111"/>
      <c r="LQC25" s="111"/>
      <c r="LQD25" s="111"/>
      <c r="LQE25" s="111"/>
      <c r="LQF25" s="111"/>
      <c r="LQG25" s="111"/>
      <c r="LQH25" s="111"/>
      <c r="LQI25" s="111"/>
      <c r="LQJ25" s="111"/>
      <c r="LQK25" s="111"/>
      <c r="LQL25" s="111"/>
      <c r="LQM25" s="111"/>
      <c r="LQN25" s="111"/>
      <c r="LQO25" s="111"/>
      <c r="LQP25" s="111"/>
      <c r="LQQ25" s="111"/>
      <c r="LQR25" s="111"/>
      <c r="LQS25" s="111"/>
      <c r="LQT25" s="111"/>
      <c r="LQU25" s="111"/>
      <c r="LQV25" s="111"/>
      <c r="LQW25" s="111"/>
      <c r="LQX25" s="111"/>
      <c r="LQY25" s="111"/>
      <c r="LQZ25" s="111"/>
      <c r="LRA25" s="111"/>
      <c r="LRB25" s="111"/>
      <c r="LRC25" s="111"/>
      <c r="LRD25" s="111"/>
      <c r="LRE25" s="111"/>
      <c r="LRF25" s="111"/>
      <c r="LRG25" s="111"/>
      <c r="LRH25" s="111"/>
      <c r="LRI25" s="111"/>
      <c r="LRJ25" s="111"/>
      <c r="LRK25" s="111"/>
      <c r="LRL25" s="111"/>
      <c r="LRM25" s="111"/>
      <c r="LRN25" s="111"/>
      <c r="LRO25" s="111"/>
      <c r="LRP25" s="111"/>
      <c r="LRQ25" s="111"/>
      <c r="LRR25" s="111"/>
      <c r="LRS25" s="111"/>
      <c r="LRT25" s="111"/>
      <c r="LRU25" s="111"/>
      <c r="LRV25" s="111"/>
      <c r="LRW25" s="111"/>
      <c r="LRX25" s="111"/>
      <c r="LRY25" s="111"/>
      <c r="LRZ25" s="111"/>
      <c r="LSA25" s="111"/>
      <c r="LSB25" s="111"/>
      <c r="LSC25" s="111"/>
      <c r="LSD25" s="111"/>
      <c r="LSE25" s="111"/>
      <c r="LSF25" s="111"/>
      <c r="LSG25" s="111"/>
      <c r="LSH25" s="111"/>
      <c r="LSI25" s="111"/>
      <c r="LSJ25" s="111"/>
      <c r="LSK25" s="111"/>
      <c r="LSL25" s="111"/>
      <c r="LSM25" s="111"/>
      <c r="LSN25" s="111"/>
      <c r="LSO25" s="111"/>
      <c r="LSP25" s="111"/>
      <c r="LSQ25" s="111"/>
      <c r="LSR25" s="111"/>
      <c r="LSS25" s="111"/>
      <c r="LST25" s="111"/>
      <c r="LSU25" s="111"/>
      <c r="LSV25" s="111"/>
      <c r="LSW25" s="111"/>
      <c r="LSX25" s="111"/>
      <c r="LSY25" s="111"/>
      <c r="LSZ25" s="111"/>
      <c r="LTA25" s="111"/>
      <c r="LTB25" s="111"/>
      <c r="LTC25" s="111"/>
      <c r="LTD25" s="111"/>
      <c r="LTE25" s="111"/>
      <c r="LTF25" s="111"/>
      <c r="LTG25" s="111"/>
      <c r="LTH25" s="111"/>
      <c r="LTI25" s="111"/>
      <c r="LTJ25" s="111"/>
      <c r="LTK25" s="111"/>
      <c r="LTL25" s="111"/>
      <c r="LTM25" s="111"/>
      <c r="LTN25" s="111"/>
      <c r="LTO25" s="111"/>
      <c r="LTP25" s="111"/>
      <c r="LTQ25" s="111"/>
      <c r="LTR25" s="111"/>
      <c r="LTS25" s="111"/>
      <c r="LTT25" s="111"/>
      <c r="LTU25" s="111"/>
      <c r="LTV25" s="111"/>
      <c r="LTW25" s="111"/>
      <c r="LTX25" s="111"/>
      <c r="LTY25" s="111"/>
      <c r="LTZ25" s="111"/>
      <c r="LUA25" s="111"/>
      <c r="LUB25" s="111"/>
      <c r="LUC25" s="111"/>
      <c r="LUD25" s="111"/>
      <c r="LUE25" s="111"/>
      <c r="LUF25" s="111"/>
      <c r="LUG25" s="111"/>
      <c r="LUH25" s="111"/>
      <c r="LUI25" s="111"/>
      <c r="LUJ25" s="111"/>
      <c r="LUK25" s="111"/>
      <c r="LUL25" s="111"/>
      <c r="LUM25" s="111"/>
      <c r="LUN25" s="111"/>
      <c r="LUO25" s="111"/>
      <c r="LUP25" s="111"/>
      <c r="LUQ25" s="111"/>
      <c r="LUR25" s="111"/>
      <c r="LUS25" s="111"/>
      <c r="LUT25" s="111"/>
      <c r="LUU25" s="111"/>
      <c r="LUV25" s="111"/>
      <c r="LUW25" s="111"/>
      <c r="LUX25" s="111"/>
      <c r="LUY25" s="111"/>
      <c r="LUZ25" s="111"/>
      <c r="LVA25" s="111"/>
      <c r="LVB25" s="111"/>
      <c r="LVC25" s="111"/>
      <c r="LVD25" s="111"/>
      <c r="LVE25" s="111"/>
      <c r="LVF25" s="111"/>
      <c r="LVG25" s="111"/>
      <c r="LVH25" s="111"/>
      <c r="LVI25" s="111"/>
      <c r="LVJ25" s="111"/>
      <c r="LVK25" s="111"/>
      <c r="LVL25" s="111"/>
      <c r="LVM25" s="111"/>
      <c r="LVN25" s="111"/>
      <c r="LVO25" s="111"/>
      <c r="LVP25" s="111"/>
      <c r="LVQ25" s="111"/>
      <c r="LVR25" s="111"/>
      <c r="LVS25" s="111"/>
      <c r="LVT25" s="111"/>
      <c r="LVU25" s="111"/>
      <c r="LVV25" s="111"/>
      <c r="LVW25" s="111"/>
      <c r="LVX25" s="111"/>
      <c r="LVY25" s="111"/>
      <c r="LVZ25" s="111"/>
      <c r="LWA25" s="111"/>
      <c r="LWB25" s="111"/>
      <c r="LWC25" s="111"/>
      <c r="LWD25" s="111"/>
      <c r="LWE25" s="111"/>
      <c r="LWF25" s="111"/>
      <c r="LWG25" s="111"/>
      <c r="LWH25" s="111"/>
      <c r="LWI25" s="111"/>
      <c r="LWJ25" s="111"/>
      <c r="LWK25" s="111"/>
      <c r="LWL25" s="111"/>
      <c r="LWM25" s="111"/>
      <c r="LWN25" s="111"/>
      <c r="LWO25" s="111"/>
      <c r="LWP25" s="111"/>
      <c r="LWQ25" s="111"/>
      <c r="LWR25" s="111"/>
      <c r="LWS25" s="111"/>
      <c r="LWT25" s="111"/>
      <c r="LWU25" s="111"/>
      <c r="LWV25" s="111"/>
      <c r="LWW25" s="111"/>
      <c r="LWX25" s="111"/>
      <c r="LWY25" s="111"/>
      <c r="LWZ25" s="111"/>
      <c r="LXA25" s="111"/>
      <c r="LXB25" s="111"/>
      <c r="LXC25" s="111"/>
      <c r="LXD25" s="111"/>
      <c r="LXE25" s="111"/>
      <c r="LXF25" s="111"/>
      <c r="LXG25" s="111"/>
      <c r="LXH25" s="111"/>
      <c r="LXI25" s="111"/>
      <c r="LXJ25" s="111"/>
      <c r="LXK25" s="111"/>
      <c r="LXL25" s="111"/>
      <c r="LXM25" s="111"/>
      <c r="LXN25" s="111"/>
      <c r="LXO25" s="111"/>
      <c r="LXP25" s="111"/>
      <c r="LXQ25" s="111"/>
      <c r="LXR25" s="111"/>
      <c r="LXS25" s="111"/>
      <c r="LXT25" s="111"/>
      <c r="LXU25" s="111"/>
      <c r="LXV25" s="111"/>
      <c r="LXW25" s="111"/>
      <c r="LXX25" s="111"/>
      <c r="LXY25" s="111"/>
      <c r="LXZ25" s="111"/>
      <c r="LYA25" s="111"/>
      <c r="LYB25" s="111"/>
      <c r="LYC25" s="111"/>
      <c r="LYD25" s="111"/>
      <c r="LYE25" s="111"/>
      <c r="LYF25" s="111"/>
      <c r="LYG25" s="111"/>
      <c r="LYH25" s="111"/>
      <c r="LYI25" s="111"/>
      <c r="LYJ25" s="111"/>
      <c r="LYK25" s="111"/>
      <c r="LYL25" s="111"/>
      <c r="LYM25" s="111"/>
      <c r="LYN25" s="111"/>
      <c r="LYO25" s="111"/>
      <c r="LYP25" s="111"/>
      <c r="LYQ25" s="111"/>
      <c r="LYR25" s="111"/>
      <c r="LYS25" s="111"/>
      <c r="LYT25" s="111"/>
      <c r="LYU25" s="111"/>
      <c r="LYV25" s="111"/>
      <c r="LYW25" s="111"/>
      <c r="LYX25" s="111"/>
      <c r="LYY25" s="111"/>
      <c r="LYZ25" s="111"/>
      <c r="LZA25" s="111"/>
      <c r="LZB25" s="111"/>
      <c r="LZC25" s="111"/>
      <c r="LZD25" s="111"/>
      <c r="LZE25" s="111"/>
      <c r="LZF25" s="111"/>
      <c r="LZG25" s="111"/>
      <c r="LZH25" s="111"/>
      <c r="LZI25" s="111"/>
      <c r="LZJ25" s="111"/>
      <c r="LZK25" s="111"/>
      <c r="LZL25" s="111"/>
      <c r="LZM25" s="111"/>
      <c r="LZN25" s="111"/>
      <c r="LZO25" s="111"/>
      <c r="LZP25" s="111"/>
      <c r="LZQ25" s="111"/>
      <c r="LZR25" s="111"/>
      <c r="LZS25" s="111"/>
      <c r="LZT25" s="111"/>
      <c r="LZU25" s="111"/>
      <c r="LZV25" s="111"/>
      <c r="LZW25" s="111"/>
      <c r="LZX25" s="111"/>
      <c r="LZY25" s="111"/>
      <c r="LZZ25" s="111"/>
      <c r="MAA25" s="111"/>
      <c r="MAB25" s="111"/>
      <c r="MAC25" s="111"/>
      <c r="MAD25" s="111"/>
      <c r="MAE25" s="111"/>
      <c r="MAF25" s="111"/>
      <c r="MAG25" s="111"/>
      <c r="MAH25" s="111"/>
      <c r="MAI25" s="111"/>
      <c r="MAJ25" s="111"/>
      <c r="MAK25" s="111"/>
      <c r="MAL25" s="111"/>
      <c r="MAM25" s="111"/>
      <c r="MAN25" s="111"/>
      <c r="MAO25" s="111"/>
      <c r="MAP25" s="111"/>
      <c r="MAQ25" s="111"/>
      <c r="MAR25" s="111"/>
      <c r="MAS25" s="111"/>
      <c r="MAT25" s="111"/>
      <c r="MAU25" s="111"/>
      <c r="MAV25" s="111"/>
      <c r="MAW25" s="111"/>
      <c r="MAX25" s="111"/>
      <c r="MAY25" s="111"/>
      <c r="MAZ25" s="111"/>
      <c r="MBA25" s="111"/>
      <c r="MBB25" s="111"/>
      <c r="MBC25" s="111"/>
      <c r="MBD25" s="111"/>
      <c r="MBE25" s="111"/>
      <c r="MBF25" s="111"/>
      <c r="MBG25" s="111"/>
      <c r="MBH25" s="111"/>
      <c r="MBI25" s="111"/>
      <c r="MBJ25" s="111"/>
      <c r="MBK25" s="111"/>
      <c r="MBL25" s="111"/>
      <c r="MBM25" s="111"/>
      <c r="MBN25" s="111"/>
      <c r="MBO25" s="111"/>
      <c r="MBP25" s="111"/>
      <c r="MBQ25" s="111"/>
      <c r="MBR25" s="111"/>
      <c r="MBS25" s="111"/>
      <c r="MBT25" s="111"/>
      <c r="MBU25" s="111"/>
      <c r="MBV25" s="111"/>
      <c r="MBW25" s="111"/>
      <c r="MBX25" s="111"/>
      <c r="MBY25" s="111"/>
      <c r="MBZ25" s="111"/>
      <c r="MCA25" s="111"/>
      <c r="MCB25" s="111"/>
      <c r="MCC25" s="111"/>
      <c r="MCD25" s="111"/>
      <c r="MCE25" s="111"/>
      <c r="MCF25" s="111"/>
      <c r="MCG25" s="111"/>
      <c r="MCH25" s="111"/>
      <c r="MCI25" s="111"/>
      <c r="MCJ25" s="111"/>
      <c r="MCK25" s="111"/>
      <c r="MCL25" s="111"/>
      <c r="MCM25" s="111"/>
      <c r="MCN25" s="111"/>
      <c r="MCO25" s="111"/>
      <c r="MCP25" s="111"/>
      <c r="MCQ25" s="111"/>
      <c r="MCR25" s="111"/>
      <c r="MCS25" s="111"/>
      <c r="MCT25" s="111"/>
      <c r="MCU25" s="111"/>
      <c r="MCV25" s="111"/>
      <c r="MCW25" s="111"/>
      <c r="MCX25" s="111"/>
      <c r="MCY25" s="111"/>
      <c r="MCZ25" s="111"/>
      <c r="MDA25" s="111"/>
      <c r="MDB25" s="111"/>
      <c r="MDC25" s="111"/>
      <c r="MDD25" s="111"/>
      <c r="MDE25" s="111"/>
      <c r="MDF25" s="111"/>
      <c r="MDG25" s="111"/>
      <c r="MDH25" s="111"/>
      <c r="MDI25" s="111"/>
      <c r="MDJ25" s="111"/>
      <c r="MDK25" s="111"/>
      <c r="MDL25" s="111"/>
      <c r="MDM25" s="111"/>
      <c r="MDN25" s="111"/>
      <c r="MDO25" s="111"/>
      <c r="MDP25" s="111"/>
      <c r="MDQ25" s="111"/>
      <c r="MDR25" s="111"/>
      <c r="MDS25" s="111"/>
      <c r="MDT25" s="111"/>
      <c r="MDU25" s="111"/>
      <c r="MDV25" s="111"/>
      <c r="MDW25" s="111"/>
      <c r="MDX25" s="111"/>
      <c r="MDY25" s="111"/>
      <c r="MDZ25" s="111"/>
      <c r="MEA25" s="111"/>
      <c r="MEB25" s="111"/>
      <c r="MEC25" s="111"/>
      <c r="MED25" s="111"/>
      <c r="MEE25" s="111"/>
      <c r="MEF25" s="111"/>
      <c r="MEG25" s="111"/>
      <c r="MEH25" s="111"/>
      <c r="MEI25" s="111"/>
      <c r="MEJ25" s="111"/>
      <c r="MEK25" s="111"/>
      <c r="MEL25" s="111"/>
      <c r="MEM25" s="111"/>
      <c r="MEN25" s="111"/>
      <c r="MEO25" s="111"/>
      <c r="MEP25" s="111"/>
      <c r="MEQ25" s="111"/>
      <c r="MER25" s="111"/>
      <c r="MES25" s="111"/>
      <c r="MET25" s="111"/>
      <c r="MEU25" s="111"/>
      <c r="MEV25" s="111"/>
      <c r="MEW25" s="111"/>
      <c r="MEX25" s="111"/>
      <c r="MEY25" s="111"/>
      <c r="MEZ25" s="111"/>
      <c r="MFA25" s="111"/>
      <c r="MFB25" s="111"/>
      <c r="MFC25" s="111"/>
      <c r="MFD25" s="111"/>
      <c r="MFE25" s="111"/>
      <c r="MFF25" s="111"/>
      <c r="MFG25" s="111"/>
      <c r="MFH25" s="111"/>
      <c r="MFI25" s="111"/>
      <c r="MFJ25" s="111"/>
      <c r="MFK25" s="111"/>
      <c r="MFL25" s="111"/>
      <c r="MFM25" s="111"/>
      <c r="MFN25" s="111"/>
      <c r="MFO25" s="111"/>
      <c r="MFP25" s="111"/>
      <c r="MFQ25" s="111"/>
      <c r="MFR25" s="111"/>
      <c r="MFS25" s="111"/>
      <c r="MFT25" s="111"/>
      <c r="MFU25" s="111"/>
      <c r="MFV25" s="111"/>
      <c r="MFW25" s="111"/>
      <c r="MFX25" s="111"/>
      <c r="MFY25" s="111"/>
      <c r="MFZ25" s="111"/>
      <c r="MGA25" s="111"/>
      <c r="MGB25" s="111"/>
      <c r="MGC25" s="111"/>
      <c r="MGD25" s="111"/>
      <c r="MGE25" s="111"/>
      <c r="MGF25" s="111"/>
      <c r="MGG25" s="111"/>
      <c r="MGH25" s="111"/>
      <c r="MGI25" s="111"/>
      <c r="MGJ25" s="111"/>
      <c r="MGK25" s="111"/>
      <c r="MGL25" s="111"/>
      <c r="MGM25" s="111"/>
      <c r="MGN25" s="111"/>
      <c r="MGO25" s="111"/>
      <c r="MGP25" s="111"/>
      <c r="MGQ25" s="111"/>
      <c r="MGR25" s="111"/>
      <c r="MGS25" s="111"/>
      <c r="MGT25" s="111"/>
      <c r="MGU25" s="111"/>
      <c r="MGV25" s="111"/>
      <c r="MGW25" s="111"/>
      <c r="MGX25" s="111"/>
      <c r="MGY25" s="111"/>
      <c r="MGZ25" s="111"/>
      <c r="MHA25" s="111"/>
      <c r="MHB25" s="111"/>
      <c r="MHC25" s="111"/>
      <c r="MHD25" s="111"/>
      <c r="MHE25" s="111"/>
      <c r="MHF25" s="111"/>
      <c r="MHG25" s="111"/>
      <c r="MHH25" s="111"/>
      <c r="MHI25" s="111"/>
      <c r="MHJ25" s="111"/>
      <c r="MHK25" s="111"/>
      <c r="MHL25" s="111"/>
      <c r="MHM25" s="111"/>
      <c r="MHN25" s="111"/>
      <c r="MHO25" s="111"/>
      <c r="MHP25" s="111"/>
      <c r="MHQ25" s="111"/>
      <c r="MHR25" s="111"/>
      <c r="MHS25" s="111"/>
      <c r="MHT25" s="111"/>
      <c r="MHU25" s="111"/>
      <c r="MHV25" s="111"/>
      <c r="MHW25" s="111"/>
      <c r="MHX25" s="111"/>
      <c r="MHY25" s="111"/>
      <c r="MHZ25" s="111"/>
      <c r="MIA25" s="111"/>
      <c r="MIB25" s="111"/>
      <c r="MIC25" s="111"/>
      <c r="MID25" s="111"/>
      <c r="MIE25" s="111"/>
      <c r="MIF25" s="111"/>
      <c r="MIG25" s="111"/>
      <c r="MIH25" s="111"/>
      <c r="MII25" s="111"/>
      <c r="MIJ25" s="111"/>
      <c r="MIK25" s="111"/>
      <c r="MIL25" s="111"/>
      <c r="MIM25" s="111"/>
      <c r="MIN25" s="111"/>
      <c r="MIO25" s="111"/>
      <c r="MIP25" s="111"/>
      <c r="MIQ25" s="111"/>
      <c r="MIR25" s="111"/>
      <c r="MIS25" s="111"/>
      <c r="MIT25" s="111"/>
      <c r="MIU25" s="111"/>
      <c r="MIV25" s="111"/>
      <c r="MIW25" s="111"/>
      <c r="MIX25" s="111"/>
      <c r="MIY25" s="111"/>
      <c r="MIZ25" s="111"/>
      <c r="MJA25" s="111"/>
      <c r="MJB25" s="111"/>
      <c r="MJC25" s="111"/>
      <c r="MJD25" s="111"/>
      <c r="MJE25" s="111"/>
      <c r="MJF25" s="111"/>
      <c r="MJG25" s="111"/>
      <c r="MJH25" s="111"/>
      <c r="MJI25" s="111"/>
      <c r="MJJ25" s="111"/>
      <c r="MJK25" s="111"/>
      <c r="MJL25" s="111"/>
      <c r="MJM25" s="111"/>
      <c r="MJN25" s="111"/>
      <c r="MJO25" s="111"/>
      <c r="MJP25" s="111"/>
      <c r="MJQ25" s="111"/>
      <c r="MJR25" s="111"/>
      <c r="MJS25" s="111"/>
      <c r="MJT25" s="111"/>
      <c r="MJU25" s="111"/>
      <c r="MJV25" s="111"/>
      <c r="MJW25" s="111"/>
      <c r="MJX25" s="111"/>
      <c r="MJY25" s="111"/>
      <c r="MJZ25" s="111"/>
      <c r="MKA25" s="111"/>
      <c r="MKB25" s="111"/>
      <c r="MKC25" s="111"/>
      <c r="MKD25" s="111"/>
      <c r="MKE25" s="111"/>
      <c r="MKF25" s="111"/>
      <c r="MKG25" s="111"/>
      <c r="MKH25" s="111"/>
      <c r="MKI25" s="111"/>
      <c r="MKJ25" s="111"/>
      <c r="MKK25" s="111"/>
      <c r="MKL25" s="111"/>
      <c r="MKM25" s="111"/>
      <c r="MKN25" s="111"/>
      <c r="MKO25" s="111"/>
      <c r="MKP25" s="111"/>
      <c r="MKQ25" s="111"/>
      <c r="MKR25" s="111"/>
      <c r="MKS25" s="111"/>
      <c r="MKT25" s="111"/>
      <c r="MKU25" s="111"/>
      <c r="MKV25" s="111"/>
      <c r="MKW25" s="111"/>
      <c r="MKX25" s="111"/>
      <c r="MKY25" s="111"/>
      <c r="MKZ25" s="111"/>
      <c r="MLA25" s="111"/>
      <c r="MLB25" s="111"/>
      <c r="MLC25" s="111"/>
      <c r="MLD25" s="111"/>
      <c r="MLE25" s="111"/>
      <c r="MLF25" s="111"/>
      <c r="MLG25" s="111"/>
      <c r="MLH25" s="111"/>
      <c r="MLI25" s="111"/>
      <c r="MLJ25" s="111"/>
      <c r="MLK25" s="111"/>
      <c r="MLL25" s="111"/>
      <c r="MLM25" s="111"/>
      <c r="MLN25" s="111"/>
      <c r="MLO25" s="111"/>
      <c r="MLP25" s="111"/>
      <c r="MLQ25" s="111"/>
      <c r="MLR25" s="111"/>
      <c r="MLS25" s="111"/>
      <c r="MLT25" s="111"/>
      <c r="MLU25" s="111"/>
      <c r="MLV25" s="111"/>
      <c r="MLW25" s="111"/>
      <c r="MLX25" s="111"/>
      <c r="MLY25" s="111"/>
      <c r="MLZ25" s="111"/>
      <c r="MMA25" s="111"/>
      <c r="MMB25" s="111"/>
      <c r="MMC25" s="111"/>
      <c r="MMD25" s="111"/>
      <c r="MME25" s="111"/>
      <c r="MMF25" s="111"/>
      <c r="MMG25" s="111"/>
      <c r="MMH25" s="111"/>
      <c r="MMI25" s="111"/>
      <c r="MMJ25" s="111"/>
      <c r="MMK25" s="111"/>
      <c r="MML25" s="111"/>
      <c r="MMM25" s="111"/>
      <c r="MMN25" s="111"/>
      <c r="MMO25" s="111"/>
      <c r="MMP25" s="111"/>
      <c r="MMQ25" s="111"/>
      <c r="MMR25" s="111"/>
      <c r="MMS25" s="111"/>
      <c r="MMT25" s="111"/>
      <c r="MMU25" s="111"/>
      <c r="MMV25" s="111"/>
      <c r="MMW25" s="111"/>
      <c r="MMX25" s="111"/>
      <c r="MMY25" s="111"/>
      <c r="MMZ25" s="111"/>
      <c r="MNA25" s="111"/>
      <c r="MNB25" s="111"/>
      <c r="MNC25" s="111"/>
      <c r="MND25" s="111"/>
      <c r="MNE25" s="111"/>
      <c r="MNF25" s="111"/>
      <c r="MNG25" s="111"/>
      <c r="MNH25" s="111"/>
      <c r="MNI25" s="111"/>
      <c r="MNJ25" s="111"/>
      <c r="MNK25" s="111"/>
      <c r="MNL25" s="111"/>
      <c r="MNM25" s="111"/>
      <c r="MNN25" s="111"/>
      <c r="MNO25" s="111"/>
      <c r="MNP25" s="111"/>
      <c r="MNQ25" s="111"/>
      <c r="MNR25" s="111"/>
      <c r="MNS25" s="111"/>
      <c r="MNT25" s="111"/>
      <c r="MNU25" s="111"/>
      <c r="MNV25" s="111"/>
      <c r="MNW25" s="111"/>
      <c r="MNX25" s="111"/>
      <c r="MNY25" s="111"/>
      <c r="MNZ25" s="111"/>
      <c r="MOA25" s="111"/>
      <c r="MOB25" s="111"/>
      <c r="MOC25" s="111"/>
      <c r="MOD25" s="111"/>
      <c r="MOE25" s="111"/>
      <c r="MOF25" s="111"/>
      <c r="MOG25" s="111"/>
      <c r="MOH25" s="111"/>
      <c r="MOI25" s="111"/>
      <c r="MOJ25" s="111"/>
      <c r="MOK25" s="111"/>
      <c r="MOL25" s="111"/>
      <c r="MOM25" s="111"/>
      <c r="MON25" s="111"/>
      <c r="MOO25" s="111"/>
      <c r="MOP25" s="111"/>
      <c r="MOQ25" s="111"/>
      <c r="MOR25" s="111"/>
      <c r="MOS25" s="111"/>
      <c r="MOT25" s="111"/>
      <c r="MOU25" s="111"/>
      <c r="MOV25" s="111"/>
      <c r="MOW25" s="111"/>
      <c r="MOX25" s="111"/>
      <c r="MOY25" s="111"/>
      <c r="MOZ25" s="111"/>
      <c r="MPA25" s="111"/>
      <c r="MPB25" s="111"/>
      <c r="MPC25" s="111"/>
      <c r="MPD25" s="111"/>
      <c r="MPE25" s="111"/>
      <c r="MPF25" s="111"/>
      <c r="MPG25" s="111"/>
      <c r="MPH25" s="111"/>
      <c r="MPI25" s="111"/>
      <c r="MPJ25" s="111"/>
      <c r="MPK25" s="111"/>
      <c r="MPL25" s="111"/>
      <c r="MPM25" s="111"/>
      <c r="MPN25" s="111"/>
      <c r="MPO25" s="111"/>
      <c r="MPP25" s="111"/>
      <c r="MPQ25" s="111"/>
      <c r="MPR25" s="111"/>
      <c r="MPS25" s="111"/>
      <c r="MPT25" s="111"/>
      <c r="MPU25" s="111"/>
      <c r="MPV25" s="111"/>
      <c r="MPW25" s="111"/>
      <c r="MPX25" s="111"/>
      <c r="MPY25" s="111"/>
      <c r="MPZ25" s="111"/>
      <c r="MQA25" s="111"/>
      <c r="MQB25" s="111"/>
      <c r="MQC25" s="111"/>
      <c r="MQD25" s="111"/>
      <c r="MQE25" s="111"/>
      <c r="MQF25" s="111"/>
      <c r="MQG25" s="111"/>
      <c r="MQH25" s="111"/>
      <c r="MQI25" s="111"/>
      <c r="MQJ25" s="111"/>
      <c r="MQK25" s="111"/>
      <c r="MQL25" s="111"/>
      <c r="MQM25" s="111"/>
      <c r="MQN25" s="111"/>
      <c r="MQO25" s="111"/>
      <c r="MQP25" s="111"/>
      <c r="MQQ25" s="111"/>
      <c r="MQR25" s="111"/>
      <c r="MQS25" s="111"/>
      <c r="MQT25" s="111"/>
      <c r="MQU25" s="111"/>
      <c r="MQV25" s="111"/>
      <c r="MQW25" s="111"/>
      <c r="MQX25" s="111"/>
      <c r="MQY25" s="111"/>
      <c r="MQZ25" s="111"/>
      <c r="MRA25" s="111"/>
      <c r="MRB25" s="111"/>
      <c r="MRC25" s="111"/>
      <c r="MRD25" s="111"/>
      <c r="MRE25" s="111"/>
      <c r="MRF25" s="111"/>
      <c r="MRG25" s="111"/>
      <c r="MRH25" s="111"/>
      <c r="MRI25" s="111"/>
      <c r="MRJ25" s="111"/>
      <c r="MRK25" s="111"/>
      <c r="MRL25" s="111"/>
      <c r="MRM25" s="111"/>
      <c r="MRN25" s="111"/>
      <c r="MRO25" s="111"/>
      <c r="MRP25" s="111"/>
      <c r="MRQ25" s="111"/>
      <c r="MRR25" s="111"/>
      <c r="MRS25" s="111"/>
      <c r="MRT25" s="111"/>
      <c r="MRU25" s="111"/>
      <c r="MRV25" s="111"/>
      <c r="MRW25" s="111"/>
      <c r="MRX25" s="111"/>
      <c r="MRY25" s="111"/>
      <c r="MRZ25" s="111"/>
      <c r="MSA25" s="111"/>
      <c r="MSB25" s="111"/>
      <c r="MSC25" s="111"/>
      <c r="MSD25" s="111"/>
      <c r="MSE25" s="111"/>
      <c r="MSF25" s="111"/>
      <c r="MSG25" s="111"/>
      <c r="MSH25" s="111"/>
      <c r="MSI25" s="111"/>
      <c r="MSJ25" s="111"/>
      <c r="MSK25" s="111"/>
      <c r="MSL25" s="111"/>
      <c r="MSM25" s="111"/>
      <c r="MSN25" s="111"/>
      <c r="MSO25" s="111"/>
      <c r="MSP25" s="111"/>
      <c r="MSQ25" s="111"/>
      <c r="MSR25" s="111"/>
      <c r="MSS25" s="111"/>
      <c r="MST25" s="111"/>
      <c r="MSU25" s="111"/>
      <c r="MSV25" s="111"/>
      <c r="MSW25" s="111"/>
      <c r="MSX25" s="111"/>
      <c r="MSY25" s="111"/>
      <c r="MSZ25" s="111"/>
      <c r="MTA25" s="111"/>
      <c r="MTB25" s="111"/>
      <c r="MTC25" s="111"/>
      <c r="MTD25" s="111"/>
      <c r="MTE25" s="111"/>
      <c r="MTF25" s="111"/>
      <c r="MTG25" s="111"/>
      <c r="MTH25" s="111"/>
      <c r="MTI25" s="111"/>
      <c r="MTJ25" s="111"/>
      <c r="MTK25" s="111"/>
      <c r="MTL25" s="111"/>
      <c r="MTM25" s="111"/>
      <c r="MTN25" s="111"/>
      <c r="MTO25" s="111"/>
      <c r="MTP25" s="111"/>
      <c r="MTQ25" s="111"/>
      <c r="MTR25" s="111"/>
      <c r="MTS25" s="111"/>
      <c r="MTT25" s="111"/>
      <c r="MTU25" s="111"/>
      <c r="MTV25" s="111"/>
      <c r="MTW25" s="111"/>
      <c r="MTX25" s="111"/>
      <c r="MTY25" s="111"/>
      <c r="MTZ25" s="111"/>
      <c r="MUA25" s="111"/>
      <c r="MUB25" s="111"/>
      <c r="MUC25" s="111"/>
      <c r="MUD25" s="111"/>
      <c r="MUE25" s="111"/>
      <c r="MUF25" s="111"/>
      <c r="MUG25" s="111"/>
      <c r="MUH25" s="111"/>
      <c r="MUI25" s="111"/>
      <c r="MUJ25" s="111"/>
      <c r="MUK25" s="111"/>
      <c r="MUL25" s="111"/>
      <c r="MUM25" s="111"/>
      <c r="MUN25" s="111"/>
      <c r="MUO25" s="111"/>
      <c r="MUP25" s="111"/>
      <c r="MUQ25" s="111"/>
      <c r="MUR25" s="111"/>
      <c r="MUS25" s="111"/>
      <c r="MUT25" s="111"/>
      <c r="MUU25" s="111"/>
      <c r="MUV25" s="111"/>
      <c r="MUW25" s="111"/>
      <c r="MUX25" s="111"/>
      <c r="MUY25" s="111"/>
      <c r="MUZ25" s="111"/>
      <c r="MVA25" s="111"/>
      <c r="MVB25" s="111"/>
      <c r="MVC25" s="111"/>
      <c r="MVD25" s="111"/>
      <c r="MVE25" s="111"/>
      <c r="MVF25" s="111"/>
      <c r="MVG25" s="111"/>
      <c r="MVH25" s="111"/>
      <c r="MVI25" s="111"/>
      <c r="MVJ25" s="111"/>
      <c r="MVK25" s="111"/>
      <c r="MVL25" s="111"/>
      <c r="MVM25" s="111"/>
      <c r="MVN25" s="111"/>
      <c r="MVO25" s="111"/>
      <c r="MVP25" s="111"/>
      <c r="MVQ25" s="111"/>
      <c r="MVR25" s="111"/>
      <c r="MVS25" s="111"/>
      <c r="MVT25" s="111"/>
      <c r="MVU25" s="111"/>
      <c r="MVV25" s="111"/>
      <c r="MVW25" s="111"/>
      <c r="MVX25" s="111"/>
      <c r="MVY25" s="111"/>
      <c r="MVZ25" s="111"/>
      <c r="MWA25" s="111"/>
      <c r="MWB25" s="111"/>
      <c r="MWC25" s="111"/>
      <c r="MWD25" s="111"/>
      <c r="MWE25" s="111"/>
      <c r="MWF25" s="111"/>
      <c r="MWG25" s="111"/>
      <c r="MWH25" s="111"/>
      <c r="MWI25" s="111"/>
      <c r="MWJ25" s="111"/>
      <c r="MWK25" s="111"/>
      <c r="MWL25" s="111"/>
      <c r="MWM25" s="111"/>
      <c r="MWN25" s="111"/>
      <c r="MWO25" s="111"/>
      <c r="MWP25" s="111"/>
      <c r="MWQ25" s="111"/>
      <c r="MWR25" s="111"/>
      <c r="MWS25" s="111"/>
      <c r="MWT25" s="111"/>
      <c r="MWU25" s="111"/>
      <c r="MWV25" s="111"/>
      <c r="MWW25" s="111"/>
      <c r="MWX25" s="111"/>
      <c r="MWY25" s="111"/>
      <c r="MWZ25" s="111"/>
      <c r="MXA25" s="111"/>
      <c r="MXB25" s="111"/>
      <c r="MXC25" s="111"/>
      <c r="MXD25" s="111"/>
      <c r="MXE25" s="111"/>
      <c r="MXF25" s="111"/>
      <c r="MXG25" s="111"/>
      <c r="MXH25" s="111"/>
      <c r="MXI25" s="111"/>
      <c r="MXJ25" s="111"/>
      <c r="MXK25" s="111"/>
      <c r="MXL25" s="111"/>
      <c r="MXM25" s="111"/>
      <c r="MXN25" s="111"/>
      <c r="MXO25" s="111"/>
      <c r="MXP25" s="111"/>
      <c r="MXQ25" s="111"/>
      <c r="MXR25" s="111"/>
      <c r="MXS25" s="111"/>
      <c r="MXT25" s="111"/>
      <c r="MXU25" s="111"/>
      <c r="MXV25" s="111"/>
      <c r="MXW25" s="111"/>
      <c r="MXX25" s="111"/>
      <c r="MXY25" s="111"/>
      <c r="MXZ25" s="111"/>
      <c r="MYA25" s="111"/>
      <c r="MYB25" s="111"/>
      <c r="MYC25" s="111"/>
      <c r="MYD25" s="111"/>
      <c r="MYE25" s="111"/>
      <c r="MYF25" s="111"/>
      <c r="MYG25" s="111"/>
      <c r="MYH25" s="111"/>
      <c r="MYI25" s="111"/>
      <c r="MYJ25" s="111"/>
      <c r="MYK25" s="111"/>
      <c r="MYL25" s="111"/>
      <c r="MYM25" s="111"/>
      <c r="MYN25" s="111"/>
      <c r="MYO25" s="111"/>
      <c r="MYP25" s="111"/>
      <c r="MYQ25" s="111"/>
      <c r="MYR25" s="111"/>
      <c r="MYS25" s="111"/>
      <c r="MYT25" s="111"/>
      <c r="MYU25" s="111"/>
      <c r="MYV25" s="111"/>
      <c r="MYW25" s="111"/>
      <c r="MYX25" s="111"/>
      <c r="MYY25" s="111"/>
      <c r="MYZ25" s="111"/>
      <c r="MZA25" s="111"/>
      <c r="MZB25" s="111"/>
      <c r="MZC25" s="111"/>
      <c r="MZD25" s="111"/>
      <c r="MZE25" s="111"/>
      <c r="MZF25" s="111"/>
      <c r="MZG25" s="111"/>
      <c r="MZH25" s="111"/>
      <c r="MZI25" s="111"/>
      <c r="MZJ25" s="111"/>
      <c r="MZK25" s="111"/>
      <c r="MZL25" s="111"/>
      <c r="MZM25" s="111"/>
      <c r="MZN25" s="111"/>
      <c r="MZO25" s="111"/>
      <c r="MZP25" s="111"/>
      <c r="MZQ25" s="111"/>
      <c r="MZR25" s="111"/>
      <c r="MZS25" s="111"/>
      <c r="MZT25" s="111"/>
      <c r="MZU25" s="111"/>
      <c r="MZV25" s="111"/>
      <c r="MZW25" s="111"/>
      <c r="MZX25" s="111"/>
      <c r="MZY25" s="111"/>
      <c r="MZZ25" s="111"/>
      <c r="NAA25" s="111"/>
      <c r="NAB25" s="111"/>
      <c r="NAC25" s="111"/>
      <c r="NAD25" s="111"/>
      <c r="NAE25" s="111"/>
      <c r="NAF25" s="111"/>
      <c r="NAG25" s="111"/>
      <c r="NAH25" s="111"/>
      <c r="NAI25" s="111"/>
      <c r="NAJ25" s="111"/>
      <c r="NAK25" s="111"/>
      <c r="NAL25" s="111"/>
      <c r="NAM25" s="111"/>
      <c r="NAN25" s="111"/>
      <c r="NAO25" s="111"/>
      <c r="NAP25" s="111"/>
      <c r="NAQ25" s="111"/>
      <c r="NAR25" s="111"/>
      <c r="NAS25" s="111"/>
      <c r="NAT25" s="111"/>
      <c r="NAU25" s="111"/>
      <c r="NAV25" s="111"/>
      <c r="NAW25" s="111"/>
      <c r="NAX25" s="111"/>
      <c r="NAY25" s="111"/>
      <c r="NAZ25" s="111"/>
      <c r="NBA25" s="111"/>
      <c r="NBB25" s="111"/>
      <c r="NBC25" s="111"/>
      <c r="NBD25" s="111"/>
      <c r="NBE25" s="111"/>
      <c r="NBF25" s="111"/>
      <c r="NBG25" s="111"/>
      <c r="NBH25" s="111"/>
      <c r="NBI25" s="111"/>
      <c r="NBJ25" s="111"/>
      <c r="NBK25" s="111"/>
      <c r="NBL25" s="111"/>
      <c r="NBM25" s="111"/>
      <c r="NBN25" s="111"/>
      <c r="NBO25" s="111"/>
      <c r="NBP25" s="111"/>
      <c r="NBQ25" s="111"/>
      <c r="NBR25" s="111"/>
      <c r="NBS25" s="111"/>
      <c r="NBT25" s="111"/>
      <c r="NBU25" s="111"/>
      <c r="NBV25" s="111"/>
      <c r="NBW25" s="111"/>
      <c r="NBX25" s="111"/>
      <c r="NBY25" s="111"/>
      <c r="NBZ25" s="111"/>
      <c r="NCA25" s="111"/>
      <c r="NCB25" s="111"/>
      <c r="NCC25" s="111"/>
      <c r="NCD25" s="111"/>
      <c r="NCE25" s="111"/>
      <c r="NCF25" s="111"/>
      <c r="NCG25" s="111"/>
      <c r="NCH25" s="111"/>
      <c r="NCI25" s="111"/>
      <c r="NCJ25" s="111"/>
      <c r="NCK25" s="111"/>
      <c r="NCL25" s="111"/>
      <c r="NCM25" s="111"/>
      <c r="NCN25" s="111"/>
      <c r="NCO25" s="111"/>
      <c r="NCP25" s="111"/>
      <c r="NCQ25" s="111"/>
      <c r="NCR25" s="111"/>
      <c r="NCS25" s="111"/>
      <c r="NCT25" s="111"/>
      <c r="NCU25" s="111"/>
      <c r="NCV25" s="111"/>
      <c r="NCW25" s="111"/>
      <c r="NCX25" s="111"/>
      <c r="NCY25" s="111"/>
      <c r="NCZ25" s="111"/>
      <c r="NDA25" s="111"/>
      <c r="NDB25" s="111"/>
      <c r="NDC25" s="111"/>
      <c r="NDD25" s="111"/>
      <c r="NDE25" s="111"/>
      <c r="NDF25" s="111"/>
      <c r="NDG25" s="111"/>
      <c r="NDH25" s="111"/>
      <c r="NDI25" s="111"/>
      <c r="NDJ25" s="111"/>
      <c r="NDK25" s="111"/>
      <c r="NDL25" s="111"/>
      <c r="NDM25" s="111"/>
      <c r="NDN25" s="111"/>
      <c r="NDO25" s="111"/>
      <c r="NDP25" s="111"/>
      <c r="NDQ25" s="111"/>
      <c r="NDR25" s="111"/>
      <c r="NDS25" s="111"/>
      <c r="NDT25" s="111"/>
      <c r="NDU25" s="111"/>
      <c r="NDV25" s="111"/>
      <c r="NDW25" s="111"/>
      <c r="NDX25" s="111"/>
      <c r="NDY25" s="111"/>
      <c r="NDZ25" s="111"/>
      <c r="NEA25" s="111"/>
      <c r="NEB25" s="111"/>
      <c r="NEC25" s="111"/>
      <c r="NED25" s="111"/>
      <c r="NEE25" s="111"/>
      <c r="NEF25" s="111"/>
      <c r="NEG25" s="111"/>
      <c r="NEH25" s="111"/>
      <c r="NEI25" s="111"/>
      <c r="NEJ25" s="111"/>
      <c r="NEK25" s="111"/>
      <c r="NEL25" s="111"/>
      <c r="NEM25" s="111"/>
      <c r="NEN25" s="111"/>
      <c r="NEO25" s="111"/>
      <c r="NEP25" s="111"/>
      <c r="NEQ25" s="111"/>
      <c r="NER25" s="111"/>
      <c r="NES25" s="111"/>
      <c r="NET25" s="111"/>
      <c r="NEU25" s="111"/>
      <c r="NEV25" s="111"/>
      <c r="NEW25" s="111"/>
      <c r="NEX25" s="111"/>
      <c r="NEY25" s="111"/>
      <c r="NEZ25" s="111"/>
      <c r="NFA25" s="111"/>
      <c r="NFB25" s="111"/>
      <c r="NFC25" s="111"/>
      <c r="NFD25" s="111"/>
      <c r="NFE25" s="111"/>
      <c r="NFF25" s="111"/>
      <c r="NFG25" s="111"/>
      <c r="NFH25" s="111"/>
      <c r="NFI25" s="111"/>
      <c r="NFJ25" s="111"/>
      <c r="NFK25" s="111"/>
      <c r="NFL25" s="111"/>
      <c r="NFM25" s="111"/>
      <c r="NFN25" s="111"/>
      <c r="NFO25" s="111"/>
      <c r="NFP25" s="111"/>
      <c r="NFQ25" s="111"/>
      <c r="NFR25" s="111"/>
      <c r="NFS25" s="111"/>
      <c r="NFT25" s="111"/>
      <c r="NFU25" s="111"/>
      <c r="NFV25" s="111"/>
      <c r="NFW25" s="111"/>
      <c r="NFX25" s="111"/>
      <c r="NFY25" s="111"/>
      <c r="NFZ25" s="111"/>
      <c r="NGA25" s="111"/>
      <c r="NGB25" s="111"/>
      <c r="NGC25" s="111"/>
      <c r="NGD25" s="111"/>
      <c r="NGE25" s="111"/>
      <c r="NGF25" s="111"/>
      <c r="NGG25" s="111"/>
      <c r="NGH25" s="111"/>
      <c r="NGI25" s="111"/>
      <c r="NGJ25" s="111"/>
      <c r="NGK25" s="111"/>
      <c r="NGL25" s="111"/>
      <c r="NGM25" s="111"/>
      <c r="NGN25" s="111"/>
      <c r="NGO25" s="111"/>
      <c r="NGP25" s="111"/>
      <c r="NGQ25" s="111"/>
      <c r="NGR25" s="111"/>
      <c r="NGS25" s="111"/>
      <c r="NGT25" s="111"/>
      <c r="NGU25" s="111"/>
      <c r="NGV25" s="111"/>
      <c r="NGW25" s="111"/>
      <c r="NGX25" s="111"/>
      <c r="NGY25" s="111"/>
      <c r="NGZ25" s="111"/>
      <c r="NHA25" s="111"/>
      <c r="NHB25" s="111"/>
      <c r="NHC25" s="111"/>
      <c r="NHD25" s="111"/>
      <c r="NHE25" s="111"/>
      <c r="NHF25" s="111"/>
      <c r="NHG25" s="111"/>
      <c r="NHH25" s="111"/>
      <c r="NHI25" s="111"/>
      <c r="NHJ25" s="111"/>
      <c r="NHK25" s="111"/>
      <c r="NHL25" s="111"/>
      <c r="NHM25" s="111"/>
      <c r="NHN25" s="111"/>
      <c r="NHO25" s="111"/>
      <c r="NHP25" s="111"/>
      <c r="NHQ25" s="111"/>
      <c r="NHR25" s="111"/>
      <c r="NHS25" s="111"/>
      <c r="NHT25" s="111"/>
      <c r="NHU25" s="111"/>
      <c r="NHV25" s="111"/>
      <c r="NHW25" s="111"/>
      <c r="NHX25" s="111"/>
      <c r="NHY25" s="111"/>
      <c r="NHZ25" s="111"/>
      <c r="NIA25" s="111"/>
      <c r="NIB25" s="111"/>
      <c r="NIC25" s="111"/>
      <c r="NID25" s="111"/>
      <c r="NIE25" s="111"/>
      <c r="NIF25" s="111"/>
      <c r="NIG25" s="111"/>
      <c r="NIH25" s="111"/>
      <c r="NII25" s="111"/>
      <c r="NIJ25" s="111"/>
      <c r="NIK25" s="111"/>
      <c r="NIL25" s="111"/>
      <c r="NIM25" s="111"/>
      <c r="NIN25" s="111"/>
      <c r="NIO25" s="111"/>
      <c r="NIP25" s="111"/>
      <c r="NIQ25" s="111"/>
      <c r="NIR25" s="111"/>
      <c r="NIS25" s="111"/>
      <c r="NIT25" s="111"/>
      <c r="NIU25" s="111"/>
      <c r="NIV25" s="111"/>
      <c r="NIW25" s="111"/>
      <c r="NIX25" s="111"/>
      <c r="NIY25" s="111"/>
      <c r="NIZ25" s="111"/>
      <c r="NJA25" s="111"/>
      <c r="NJB25" s="111"/>
      <c r="NJC25" s="111"/>
      <c r="NJD25" s="111"/>
      <c r="NJE25" s="111"/>
      <c r="NJF25" s="111"/>
      <c r="NJG25" s="111"/>
      <c r="NJH25" s="111"/>
      <c r="NJI25" s="111"/>
      <c r="NJJ25" s="111"/>
      <c r="NJK25" s="111"/>
      <c r="NJL25" s="111"/>
      <c r="NJM25" s="111"/>
      <c r="NJN25" s="111"/>
      <c r="NJO25" s="111"/>
      <c r="NJP25" s="111"/>
      <c r="NJQ25" s="111"/>
      <c r="NJR25" s="111"/>
      <c r="NJS25" s="111"/>
      <c r="NJT25" s="111"/>
      <c r="NJU25" s="111"/>
      <c r="NJV25" s="111"/>
      <c r="NJW25" s="111"/>
      <c r="NJX25" s="111"/>
      <c r="NJY25" s="111"/>
      <c r="NJZ25" s="111"/>
      <c r="NKA25" s="111"/>
      <c r="NKB25" s="111"/>
      <c r="NKC25" s="111"/>
      <c r="NKD25" s="111"/>
      <c r="NKE25" s="111"/>
      <c r="NKF25" s="111"/>
      <c r="NKG25" s="111"/>
      <c r="NKH25" s="111"/>
      <c r="NKI25" s="111"/>
      <c r="NKJ25" s="111"/>
      <c r="NKK25" s="111"/>
      <c r="NKL25" s="111"/>
      <c r="NKM25" s="111"/>
      <c r="NKN25" s="111"/>
      <c r="NKO25" s="111"/>
      <c r="NKP25" s="111"/>
      <c r="NKQ25" s="111"/>
      <c r="NKR25" s="111"/>
      <c r="NKS25" s="111"/>
      <c r="NKT25" s="111"/>
      <c r="NKU25" s="111"/>
      <c r="NKV25" s="111"/>
      <c r="NKW25" s="111"/>
      <c r="NKX25" s="111"/>
      <c r="NKY25" s="111"/>
      <c r="NKZ25" s="111"/>
      <c r="NLA25" s="111"/>
      <c r="NLB25" s="111"/>
      <c r="NLC25" s="111"/>
      <c r="NLD25" s="111"/>
      <c r="NLE25" s="111"/>
      <c r="NLF25" s="111"/>
      <c r="NLG25" s="111"/>
      <c r="NLH25" s="111"/>
      <c r="NLI25" s="111"/>
      <c r="NLJ25" s="111"/>
      <c r="NLK25" s="111"/>
      <c r="NLL25" s="111"/>
      <c r="NLM25" s="111"/>
      <c r="NLN25" s="111"/>
      <c r="NLO25" s="111"/>
      <c r="NLP25" s="111"/>
      <c r="NLQ25" s="111"/>
      <c r="NLR25" s="111"/>
      <c r="NLS25" s="111"/>
      <c r="NLT25" s="111"/>
      <c r="NLU25" s="111"/>
      <c r="NLV25" s="111"/>
      <c r="NLW25" s="111"/>
      <c r="NLX25" s="111"/>
      <c r="NLY25" s="111"/>
      <c r="NLZ25" s="111"/>
      <c r="NMA25" s="111"/>
      <c r="NMB25" s="111"/>
      <c r="NMC25" s="111"/>
      <c r="NMD25" s="111"/>
      <c r="NME25" s="111"/>
      <c r="NMF25" s="111"/>
      <c r="NMG25" s="111"/>
      <c r="NMH25" s="111"/>
      <c r="NMI25" s="111"/>
      <c r="NMJ25" s="111"/>
      <c r="NMK25" s="111"/>
      <c r="NML25" s="111"/>
      <c r="NMM25" s="111"/>
      <c r="NMN25" s="111"/>
      <c r="NMO25" s="111"/>
      <c r="NMP25" s="111"/>
      <c r="NMQ25" s="111"/>
      <c r="NMR25" s="111"/>
      <c r="NMS25" s="111"/>
      <c r="NMT25" s="111"/>
      <c r="NMU25" s="111"/>
      <c r="NMV25" s="111"/>
      <c r="NMW25" s="111"/>
      <c r="NMX25" s="111"/>
      <c r="NMY25" s="111"/>
      <c r="NMZ25" s="111"/>
      <c r="NNA25" s="111"/>
      <c r="NNB25" s="111"/>
      <c r="NNC25" s="111"/>
      <c r="NND25" s="111"/>
      <c r="NNE25" s="111"/>
      <c r="NNF25" s="111"/>
      <c r="NNG25" s="111"/>
      <c r="NNH25" s="111"/>
      <c r="NNI25" s="111"/>
      <c r="NNJ25" s="111"/>
      <c r="NNK25" s="111"/>
      <c r="NNL25" s="111"/>
      <c r="NNM25" s="111"/>
      <c r="NNN25" s="111"/>
      <c r="NNO25" s="111"/>
      <c r="NNP25" s="111"/>
      <c r="NNQ25" s="111"/>
      <c r="NNR25" s="111"/>
      <c r="NNS25" s="111"/>
      <c r="NNT25" s="111"/>
      <c r="NNU25" s="111"/>
      <c r="NNV25" s="111"/>
      <c r="NNW25" s="111"/>
      <c r="NNX25" s="111"/>
      <c r="NNY25" s="111"/>
      <c r="NNZ25" s="111"/>
      <c r="NOA25" s="111"/>
      <c r="NOB25" s="111"/>
      <c r="NOC25" s="111"/>
      <c r="NOD25" s="111"/>
      <c r="NOE25" s="111"/>
      <c r="NOF25" s="111"/>
      <c r="NOG25" s="111"/>
      <c r="NOH25" s="111"/>
      <c r="NOI25" s="111"/>
      <c r="NOJ25" s="111"/>
      <c r="NOK25" s="111"/>
      <c r="NOL25" s="111"/>
      <c r="NOM25" s="111"/>
      <c r="NON25" s="111"/>
      <c r="NOO25" s="111"/>
      <c r="NOP25" s="111"/>
      <c r="NOQ25" s="111"/>
      <c r="NOR25" s="111"/>
      <c r="NOS25" s="111"/>
      <c r="NOT25" s="111"/>
      <c r="NOU25" s="111"/>
      <c r="NOV25" s="111"/>
      <c r="NOW25" s="111"/>
      <c r="NOX25" s="111"/>
      <c r="NOY25" s="111"/>
      <c r="NOZ25" s="111"/>
      <c r="NPA25" s="111"/>
      <c r="NPB25" s="111"/>
      <c r="NPC25" s="111"/>
      <c r="NPD25" s="111"/>
      <c r="NPE25" s="111"/>
      <c r="NPF25" s="111"/>
      <c r="NPG25" s="111"/>
      <c r="NPH25" s="111"/>
      <c r="NPI25" s="111"/>
      <c r="NPJ25" s="111"/>
      <c r="NPK25" s="111"/>
      <c r="NPL25" s="111"/>
      <c r="NPM25" s="111"/>
      <c r="NPN25" s="111"/>
      <c r="NPO25" s="111"/>
      <c r="NPP25" s="111"/>
      <c r="NPQ25" s="111"/>
      <c r="NPR25" s="111"/>
      <c r="NPS25" s="111"/>
      <c r="NPT25" s="111"/>
      <c r="NPU25" s="111"/>
      <c r="NPV25" s="111"/>
      <c r="NPW25" s="111"/>
      <c r="NPX25" s="111"/>
      <c r="NPY25" s="111"/>
      <c r="NPZ25" s="111"/>
      <c r="NQA25" s="111"/>
      <c r="NQB25" s="111"/>
      <c r="NQC25" s="111"/>
      <c r="NQD25" s="111"/>
      <c r="NQE25" s="111"/>
      <c r="NQF25" s="111"/>
      <c r="NQG25" s="111"/>
      <c r="NQH25" s="111"/>
      <c r="NQI25" s="111"/>
      <c r="NQJ25" s="111"/>
      <c r="NQK25" s="111"/>
      <c r="NQL25" s="111"/>
      <c r="NQM25" s="111"/>
      <c r="NQN25" s="111"/>
      <c r="NQO25" s="111"/>
      <c r="NQP25" s="111"/>
      <c r="NQQ25" s="111"/>
      <c r="NQR25" s="111"/>
      <c r="NQS25" s="111"/>
      <c r="NQT25" s="111"/>
      <c r="NQU25" s="111"/>
      <c r="NQV25" s="111"/>
      <c r="NQW25" s="111"/>
      <c r="NQX25" s="111"/>
      <c r="NQY25" s="111"/>
      <c r="NQZ25" s="111"/>
      <c r="NRA25" s="111"/>
      <c r="NRB25" s="111"/>
      <c r="NRC25" s="111"/>
      <c r="NRD25" s="111"/>
      <c r="NRE25" s="111"/>
      <c r="NRF25" s="111"/>
      <c r="NRG25" s="111"/>
      <c r="NRH25" s="111"/>
      <c r="NRI25" s="111"/>
      <c r="NRJ25" s="111"/>
      <c r="NRK25" s="111"/>
      <c r="NRL25" s="111"/>
      <c r="NRM25" s="111"/>
      <c r="NRN25" s="111"/>
      <c r="NRO25" s="111"/>
      <c r="NRP25" s="111"/>
      <c r="NRQ25" s="111"/>
      <c r="NRR25" s="111"/>
      <c r="NRS25" s="111"/>
      <c r="NRT25" s="111"/>
      <c r="NRU25" s="111"/>
      <c r="NRV25" s="111"/>
      <c r="NRW25" s="111"/>
      <c r="NRX25" s="111"/>
      <c r="NRY25" s="111"/>
      <c r="NRZ25" s="111"/>
      <c r="NSA25" s="111"/>
      <c r="NSB25" s="111"/>
      <c r="NSC25" s="111"/>
      <c r="NSD25" s="111"/>
      <c r="NSE25" s="111"/>
      <c r="NSF25" s="111"/>
      <c r="NSG25" s="111"/>
      <c r="NSH25" s="111"/>
      <c r="NSI25" s="111"/>
      <c r="NSJ25" s="111"/>
      <c r="NSK25" s="111"/>
      <c r="NSL25" s="111"/>
      <c r="NSM25" s="111"/>
      <c r="NSN25" s="111"/>
      <c r="NSO25" s="111"/>
      <c r="NSP25" s="111"/>
      <c r="NSQ25" s="111"/>
      <c r="NSR25" s="111"/>
      <c r="NSS25" s="111"/>
      <c r="NST25" s="111"/>
      <c r="NSU25" s="111"/>
      <c r="NSV25" s="111"/>
      <c r="NSW25" s="111"/>
      <c r="NSX25" s="111"/>
      <c r="NSY25" s="111"/>
      <c r="NSZ25" s="111"/>
      <c r="NTA25" s="111"/>
      <c r="NTB25" s="111"/>
      <c r="NTC25" s="111"/>
      <c r="NTD25" s="111"/>
      <c r="NTE25" s="111"/>
      <c r="NTF25" s="111"/>
      <c r="NTG25" s="111"/>
      <c r="NTH25" s="111"/>
      <c r="NTI25" s="111"/>
      <c r="NTJ25" s="111"/>
      <c r="NTK25" s="111"/>
      <c r="NTL25" s="111"/>
      <c r="NTM25" s="111"/>
      <c r="NTN25" s="111"/>
      <c r="NTO25" s="111"/>
      <c r="NTP25" s="111"/>
      <c r="NTQ25" s="111"/>
      <c r="NTR25" s="111"/>
      <c r="NTS25" s="111"/>
      <c r="NTT25" s="111"/>
      <c r="NTU25" s="111"/>
      <c r="NTV25" s="111"/>
      <c r="NTW25" s="111"/>
      <c r="NTX25" s="111"/>
      <c r="NTY25" s="111"/>
      <c r="NTZ25" s="111"/>
      <c r="NUA25" s="111"/>
      <c r="NUB25" s="111"/>
      <c r="NUC25" s="111"/>
      <c r="NUD25" s="111"/>
      <c r="NUE25" s="111"/>
      <c r="NUF25" s="111"/>
      <c r="NUG25" s="111"/>
      <c r="NUH25" s="111"/>
      <c r="NUI25" s="111"/>
      <c r="NUJ25" s="111"/>
      <c r="NUK25" s="111"/>
      <c r="NUL25" s="111"/>
      <c r="NUM25" s="111"/>
      <c r="NUN25" s="111"/>
      <c r="NUO25" s="111"/>
      <c r="NUP25" s="111"/>
      <c r="NUQ25" s="111"/>
      <c r="NUR25" s="111"/>
      <c r="NUS25" s="111"/>
      <c r="NUT25" s="111"/>
      <c r="NUU25" s="111"/>
      <c r="NUV25" s="111"/>
      <c r="NUW25" s="111"/>
      <c r="NUX25" s="111"/>
      <c r="NUY25" s="111"/>
      <c r="NUZ25" s="111"/>
      <c r="NVA25" s="111"/>
      <c r="NVB25" s="111"/>
      <c r="NVC25" s="111"/>
      <c r="NVD25" s="111"/>
      <c r="NVE25" s="111"/>
      <c r="NVF25" s="111"/>
      <c r="NVG25" s="111"/>
      <c r="NVH25" s="111"/>
      <c r="NVI25" s="111"/>
      <c r="NVJ25" s="111"/>
      <c r="NVK25" s="111"/>
      <c r="NVL25" s="111"/>
      <c r="NVM25" s="111"/>
      <c r="NVN25" s="111"/>
      <c r="NVO25" s="111"/>
      <c r="NVP25" s="111"/>
      <c r="NVQ25" s="111"/>
      <c r="NVR25" s="111"/>
      <c r="NVS25" s="111"/>
      <c r="NVT25" s="111"/>
      <c r="NVU25" s="111"/>
      <c r="NVV25" s="111"/>
      <c r="NVW25" s="111"/>
      <c r="NVX25" s="111"/>
      <c r="NVY25" s="111"/>
      <c r="NVZ25" s="111"/>
      <c r="NWA25" s="111"/>
      <c r="NWB25" s="111"/>
      <c r="NWC25" s="111"/>
      <c r="NWD25" s="111"/>
      <c r="NWE25" s="111"/>
      <c r="NWF25" s="111"/>
      <c r="NWG25" s="111"/>
      <c r="NWH25" s="111"/>
      <c r="NWI25" s="111"/>
      <c r="NWJ25" s="111"/>
      <c r="NWK25" s="111"/>
      <c r="NWL25" s="111"/>
      <c r="NWM25" s="111"/>
      <c r="NWN25" s="111"/>
      <c r="NWO25" s="111"/>
      <c r="NWP25" s="111"/>
      <c r="NWQ25" s="111"/>
      <c r="NWR25" s="111"/>
      <c r="NWS25" s="111"/>
      <c r="NWT25" s="111"/>
      <c r="NWU25" s="111"/>
      <c r="NWV25" s="111"/>
      <c r="NWW25" s="111"/>
      <c r="NWX25" s="111"/>
      <c r="NWY25" s="111"/>
      <c r="NWZ25" s="111"/>
      <c r="NXA25" s="111"/>
      <c r="NXB25" s="111"/>
      <c r="NXC25" s="111"/>
      <c r="NXD25" s="111"/>
      <c r="NXE25" s="111"/>
      <c r="NXF25" s="111"/>
      <c r="NXG25" s="111"/>
      <c r="NXH25" s="111"/>
      <c r="NXI25" s="111"/>
      <c r="NXJ25" s="111"/>
      <c r="NXK25" s="111"/>
      <c r="NXL25" s="111"/>
      <c r="NXM25" s="111"/>
      <c r="NXN25" s="111"/>
      <c r="NXO25" s="111"/>
      <c r="NXP25" s="111"/>
      <c r="NXQ25" s="111"/>
      <c r="NXR25" s="111"/>
      <c r="NXS25" s="111"/>
      <c r="NXT25" s="111"/>
      <c r="NXU25" s="111"/>
      <c r="NXV25" s="111"/>
      <c r="NXW25" s="111"/>
      <c r="NXX25" s="111"/>
      <c r="NXY25" s="111"/>
      <c r="NXZ25" s="111"/>
      <c r="NYA25" s="111"/>
      <c r="NYB25" s="111"/>
      <c r="NYC25" s="111"/>
      <c r="NYD25" s="111"/>
      <c r="NYE25" s="111"/>
      <c r="NYF25" s="111"/>
      <c r="NYG25" s="111"/>
      <c r="NYH25" s="111"/>
      <c r="NYI25" s="111"/>
      <c r="NYJ25" s="111"/>
      <c r="NYK25" s="111"/>
      <c r="NYL25" s="111"/>
      <c r="NYM25" s="111"/>
      <c r="NYN25" s="111"/>
      <c r="NYO25" s="111"/>
      <c r="NYP25" s="111"/>
      <c r="NYQ25" s="111"/>
      <c r="NYR25" s="111"/>
      <c r="NYS25" s="111"/>
      <c r="NYT25" s="111"/>
      <c r="NYU25" s="111"/>
      <c r="NYV25" s="111"/>
      <c r="NYW25" s="111"/>
      <c r="NYX25" s="111"/>
      <c r="NYY25" s="111"/>
      <c r="NYZ25" s="111"/>
      <c r="NZA25" s="111"/>
      <c r="NZB25" s="111"/>
      <c r="NZC25" s="111"/>
      <c r="NZD25" s="111"/>
      <c r="NZE25" s="111"/>
      <c r="NZF25" s="111"/>
      <c r="NZG25" s="111"/>
      <c r="NZH25" s="111"/>
      <c r="NZI25" s="111"/>
      <c r="NZJ25" s="111"/>
      <c r="NZK25" s="111"/>
      <c r="NZL25" s="111"/>
      <c r="NZM25" s="111"/>
      <c r="NZN25" s="111"/>
      <c r="NZO25" s="111"/>
      <c r="NZP25" s="111"/>
      <c r="NZQ25" s="111"/>
      <c r="NZR25" s="111"/>
      <c r="NZS25" s="111"/>
      <c r="NZT25" s="111"/>
      <c r="NZU25" s="111"/>
      <c r="NZV25" s="111"/>
      <c r="NZW25" s="111"/>
      <c r="NZX25" s="111"/>
      <c r="NZY25" s="111"/>
      <c r="NZZ25" s="111"/>
      <c r="OAA25" s="111"/>
      <c r="OAB25" s="111"/>
      <c r="OAC25" s="111"/>
      <c r="OAD25" s="111"/>
      <c r="OAE25" s="111"/>
      <c r="OAF25" s="111"/>
      <c r="OAG25" s="111"/>
      <c r="OAH25" s="111"/>
      <c r="OAI25" s="111"/>
      <c r="OAJ25" s="111"/>
      <c r="OAK25" s="111"/>
      <c r="OAL25" s="111"/>
      <c r="OAM25" s="111"/>
      <c r="OAN25" s="111"/>
      <c r="OAO25" s="111"/>
      <c r="OAP25" s="111"/>
      <c r="OAQ25" s="111"/>
      <c r="OAR25" s="111"/>
      <c r="OAS25" s="111"/>
      <c r="OAT25" s="111"/>
      <c r="OAU25" s="111"/>
      <c r="OAV25" s="111"/>
      <c r="OAW25" s="111"/>
      <c r="OAX25" s="111"/>
      <c r="OAY25" s="111"/>
      <c r="OAZ25" s="111"/>
      <c r="OBA25" s="111"/>
      <c r="OBB25" s="111"/>
      <c r="OBC25" s="111"/>
      <c r="OBD25" s="111"/>
      <c r="OBE25" s="111"/>
      <c r="OBF25" s="111"/>
      <c r="OBG25" s="111"/>
      <c r="OBH25" s="111"/>
      <c r="OBI25" s="111"/>
      <c r="OBJ25" s="111"/>
      <c r="OBK25" s="111"/>
      <c r="OBL25" s="111"/>
      <c r="OBM25" s="111"/>
      <c r="OBN25" s="111"/>
      <c r="OBO25" s="111"/>
      <c r="OBP25" s="111"/>
      <c r="OBQ25" s="111"/>
      <c r="OBR25" s="111"/>
      <c r="OBS25" s="111"/>
      <c r="OBT25" s="111"/>
      <c r="OBU25" s="111"/>
      <c r="OBV25" s="111"/>
      <c r="OBW25" s="111"/>
      <c r="OBX25" s="111"/>
      <c r="OBY25" s="111"/>
      <c r="OBZ25" s="111"/>
      <c r="OCA25" s="111"/>
      <c r="OCB25" s="111"/>
      <c r="OCC25" s="111"/>
      <c r="OCD25" s="111"/>
      <c r="OCE25" s="111"/>
      <c r="OCF25" s="111"/>
      <c r="OCG25" s="111"/>
      <c r="OCH25" s="111"/>
      <c r="OCI25" s="111"/>
      <c r="OCJ25" s="111"/>
      <c r="OCK25" s="111"/>
      <c r="OCL25" s="111"/>
      <c r="OCM25" s="111"/>
      <c r="OCN25" s="111"/>
      <c r="OCO25" s="111"/>
      <c r="OCP25" s="111"/>
      <c r="OCQ25" s="111"/>
      <c r="OCR25" s="111"/>
      <c r="OCS25" s="111"/>
      <c r="OCT25" s="111"/>
      <c r="OCU25" s="111"/>
      <c r="OCV25" s="111"/>
      <c r="OCW25" s="111"/>
      <c r="OCX25" s="111"/>
      <c r="OCY25" s="111"/>
      <c r="OCZ25" s="111"/>
      <c r="ODA25" s="111"/>
      <c r="ODB25" s="111"/>
      <c r="ODC25" s="111"/>
      <c r="ODD25" s="111"/>
      <c r="ODE25" s="111"/>
      <c r="ODF25" s="111"/>
      <c r="ODG25" s="111"/>
      <c r="ODH25" s="111"/>
      <c r="ODI25" s="111"/>
      <c r="ODJ25" s="111"/>
      <c r="ODK25" s="111"/>
      <c r="ODL25" s="111"/>
      <c r="ODM25" s="111"/>
      <c r="ODN25" s="111"/>
      <c r="ODO25" s="111"/>
      <c r="ODP25" s="111"/>
      <c r="ODQ25" s="111"/>
      <c r="ODR25" s="111"/>
      <c r="ODS25" s="111"/>
      <c r="ODT25" s="111"/>
      <c r="ODU25" s="111"/>
      <c r="ODV25" s="111"/>
      <c r="ODW25" s="111"/>
      <c r="ODX25" s="111"/>
      <c r="ODY25" s="111"/>
      <c r="ODZ25" s="111"/>
      <c r="OEA25" s="111"/>
      <c r="OEB25" s="111"/>
      <c r="OEC25" s="111"/>
      <c r="OED25" s="111"/>
      <c r="OEE25" s="111"/>
      <c r="OEF25" s="111"/>
      <c r="OEG25" s="111"/>
      <c r="OEH25" s="111"/>
      <c r="OEI25" s="111"/>
      <c r="OEJ25" s="111"/>
      <c r="OEK25" s="111"/>
      <c r="OEL25" s="111"/>
      <c r="OEM25" s="111"/>
      <c r="OEN25" s="111"/>
      <c r="OEO25" s="111"/>
      <c r="OEP25" s="111"/>
      <c r="OEQ25" s="111"/>
      <c r="OER25" s="111"/>
      <c r="OES25" s="111"/>
      <c r="OET25" s="111"/>
      <c r="OEU25" s="111"/>
      <c r="OEV25" s="111"/>
      <c r="OEW25" s="111"/>
      <c r="OEX25" s="111"/>
      <c r="OEY25" s="111"/>
      <c r="OEZ25" s="111"/>
      <c r="OFA25" s="111"/>
      <c r="OFB25" s="111"/>
      <c r="OFC25" s="111"/>
      <c r="OFD25" s="111"/>
      <c r="OFE25" s="111"/>
      <c r="OFF25" s="111"/>
      <c r="OFG25" s="111"/>
      <c r="OFH25" s="111"/>
      <c r="OFI25" s="111"/>
      <c r="OFJ25" s="111"/>
      <c r="OFK25" s="111"/>
      <c r="OFL25" s="111"/>
      <c r="OFM25" s="111"/>
      <c r="OFN25" s="111"/>
      <c r="OFO25" s="111"/>
      <c r="OFP25" s="111"/>
      <c r="OFQ25" s="111"/>
      <c r="OFR25" s="111"/>
      <c r="OFS25" s="111"/>
      <c r="OFT25" s="111"/>
      <c r="OFU25" s="111"/>
      <c r="OFV25" s="111"/>
      <c r="OFW25" s="111"/>
      <c r="OFX25" s="111"/>
      <c r="OFY25" s="111"/>
      <c r="OFZ25" s="111"/>
      <c r="OGA25" s="111"/>
      <c r="OGB25" s="111"/>
      <c r="OGC25" s="111"/>
      <c r="OGD25" s="111"/>
      <c r="OGE25" s="111"/>
      <c r="OGF25" s="111"/>
      <c r="OGG25" s="111"/>
      <c r="OGH25" s="111"/>
      <c r="OGI25" s="111"/>
      <c r="OGJ25" s="111"/>
      <c r="OGK25" s="111"/>
      <c r="OGL25" s="111"/>
      <c r="OGM25" s="111"/>
      <c r="OGN25" s="111"/>
      <c r="OGO25" s="111"/>
      <c r="OGP25" s="111"/>
      <c r="OGQ25" s="111"/>
      <c r="OGR25" s="111"/>
      <c r="OGS25" s="111"/>
      <c r="OGT25" s="111"/>
      <c r="OGU25" s="111"/>
      <c r="OGV25" s="111"/>
      <c r="OGW25" s="111"/>
      <c r="OGX25" s="111"/>
      <c r="OGY25" s="111"/>
      <c r="OGZ25" s="111"/>
      <c r="OHA25" s="111"/>
      <c r="OHB25" s="111"/>
      <c r="OHC25" s="111"/>
      <c r="OHD25" s="111"/>
      <c r="OHE25" s="111"/>
      <c r="OHF25" s="111"/>
      <c r="OHG25" s="111"/>
      <c r="OHH25" s="111"/>
      <c r="OHI25" s="111"/>
      <c r="OHJ25" s="111"/>
      <c r="OHK25" s="111"/>
      <c r="OHL25" s="111"/>
      <c r="OHM25" s="111"/>
      <c r="OHN25" s="111"/>
      <c r="OHO25" s="111"/>
      <c r="OHP25" s="111"/>
      <c r="OHQ25" s="111"/>
      <c r="OHR25" s="111"/>
      <c r="OHS25" s="111"/>
      <c r="OHT25" s="111"/>
      <c r="OHU25" s="111"/>
      <c r="OHV25" s="111"/>
      <c r="OHW25" s="111"/>
      <c r="OHX25" s="111"/>
      <c r="OHY25" s="111"/>
      <c r="OHZ25" s="111"/>
      <c r="OIA25" s="111"/>
      <c r="OIB25" s="111"/>
      <c r="OIC25" s="111"/>
      <c r="OID25" s="111"/>
      <c r="OIE25" s="111"/>
      <c r="OIF25" s="111"/>
      <c r="OIG25" s="111"/>
      <c r="OIH25" s="111"/>
      <c r="OII25" s="111"/>
      <c r="OIJ25" s="111"/>
      <c r="OIK25" s="111"/>
      <c r="OIL25" s="111"/>
      <c r="OIM25" s="111"/>
      <c r="OIN25" s="111"/>
      <c r="OIO25" s="111"/>
      <c r="OIP25" s="111"/>
      <c r="OIQ25" s="111"/>
      <c r="OIR25" s="111"/>
      <c r="OIS25" s="111"/>
      <c r="OIT25" s="111"/>
      <c r="OIU25" s="111"/>
      <c r="OIV25" s="111"/>
      <c r="OIW25" s="111"/>
      <c r="OIX25" s="111"/>
      <c r="OIY25" s="111"/>
      <c r="OIZ25" s="111"/>
      <c r="OJA25" s="111"/>
      <c r="OJB25" s="111"/>
      <c r="OJC25" s="111"/>
      <c r="OJD25" s="111"/>
      <c r="OJE25" s="111"/>
      <c r="OJF25" s="111"/>
      <c r="OJG25" s="111"/>
      <c r="OJH25" s="111"/>
      <c r="OJI25" s="111"/>
      <c r="OJJ25" s="111"/>
      <c r="OJK25" s="111"/>
      <c r="OJL25" s="111"/>
      <c r="OJM25" s="111"/>
      <c r="OJN25" s="111"/>
      <c r="OJO25" s="111"/>
      <c r="OJP25" s="111"/>
      <c r="OJQ25" s="111"/>
      <c r="OJR25" s="111"/>
      <c r="OJS25" s="111"/>
      <c r="OJT25" s="111"/>
      <c r="OJU25" s="111"/>
      <c r="OJV25" s="111"/>
      <c r="OJW25" s="111"/>
      <c r="OJX25" s="111"/>
      <c r="OJY25" s="111"/>
      <c r="OJZ25" s="111"/>
      <c r="OKA25" s="111"/>
      <c r="OKB25" s="111"/>
      <c r="OKC25" s="111"/>
      <c r="OKD25" s="111"/>
      <c r="OKE25" s="111"/>
      <c r="OKF25" s="111"/>
      <c r="OKG25" s="111"/>
      <c r="OKH25" s="111"/>
      <c r="OKI25" s="111"/>
      <c r="OKJ25" s="111"/>
      <c r="OKK25" s="111"/>
      <c r="OKL25" s="111"/>
      <c r="OKM25" s="111"/>
      <c r="OKN25" s="111"/>
      <c r="OKO25" s="111"/>
      <c r="OKP25" s="111"/>
      <c r="OKQ25" s="111"/>
      <c r="OKR25" s="111"/>
      <c r="OKS25" s="111"/>
      <c r="OKT25" s="111"/>
      <c r="OKU25" s="111"/>
      <c r="OKV25" s="111"/>
      <c r="OKW25" s="111"/>
      <c r="OKX25" s="111"/>
      <c r="OKY25" s="111"/>
      <c r="OKZ25" s="111"/>
      <c r="OLA25" s="111"/>
      <c r="OLB25" s="111"/>
      <c r="OLC25" s="111"/>
      <c r="OLD25" s="111"/>
      <c r="OLE25" s="111"/>
      <c r="OLF25" s="111"/>
      <c r="OLG25" s="111"/>
      <c r="OLH25" s="111"/>
      <c r="OLI25" s="111"/>
      <c r="OLJ25" s="111"/>
      <c r="OLK25" s="111"/>
      <c r="OLL25" s="111"/>
      <c r="OLM25" s="111"/>
      <c r="OLN25" s="111"/>
      <c r="OLO25" s="111"/>
      <c r="OLP25" s="111"/>
      <c r="OLQ25" s="111"/>
      <c r="OLR25" s="111"/>
      <c r="OLS25" s="111"/>
      <c r="OLT25" s="111"/>
      <c r="OLU25" s="111"/>
      <c r="OLV25" s="111"/>
      <c r="OLW25" s="111"/>
      <c r="OLX25" s="111"/>
      <c r="OLY25" s="111"/>
      <c r="OLZ25" s="111"/>
      <c r="OMA25" s="111"/>
      <c r="OMB25" s="111"/>
      <c r="OMC25" s="111"/>
      <c r="OMD25" s="111"/>
      <c r="OME25" s="111"/>
      <c r="OMF25" s="111"/>
      <c r="OMG25" s="111"/>
      <c r="OMH25" s="111"/>
      <c r="OMI25" s="111"/>
      <c r="OMJ25" s="111"/>
      <c r="OMK25" s="111"/>
      <c r="OML25" s="111"/>
      <c r="OMM25" s="111"/>
      <c r="OMN25" s="111"/>
      <c r="OMO25" s="111"/>
      <c r="OMP25" s="111"/>
      <c r="OMQ25" s="111"/>
      <c r="OMR25" s="111"/>
      <c r="OMS25" s="111"/>
      <c r="OMT25" s="111"/>
      <c r="OMU25" s="111"/>
      <c r="OMV25" s="111"/>
      <c r="OMW25" s="111"/>
      <c r="OMX25" s="111"/>
      <c r="OMY25" s="111"/>
      <c r="OMZ25" s="111"/>
      <c r="ONA25" s="111"/>
      <c r="ONB25" s="111"/>
      <c r="ONC25" s="111"/>
      <c r="OND25" s="111"/>
      <c r="ONE25" s="111"/>
      <c r="ONF25" s="111"/>
      <c r="ONG25" s="111"/>
      <c r="ONH25" s="111"/>
      <c r="ONI25" s="111"/>
      <c r="ONJ25" s="111"/>
      <c r="ONK25" s="111"/>
      <c r="ONL25" s="111"/>
      <c r="ONM25" s="111"/>
      <c r="ONN25" s="111"/>
      <c r="ONO25" s="111"/>
      <c r="ONP25" s="111"/>
      <c r="ONQ25" s="111"/>
      <c r="ONR25" s="111"/>
      <c r="ONS25" s="111"/>
      <c r="ONT25" s="111"/>
      <c r="ONU25" s="111"/>
      <c r="ONV25" s="111"/>
      <c r="ONW25" s="111"/>
      <c r="ONX25" s="111"/>
      <c r="ONY25" s="111"/>
      <c r="ONZ25" s="111"/>
      <c r="OOA25" s="111"/>
      <c r="OOB25" s="111"/>
      <c r="OOC25" s="111"/>
      <c r="OOD25" s="111"/>
      <c r="OOE25" s="111"/>
      <c r="OOF25" s="111"/>
      <c r="OOG25" s="111"/>
      <c r="OOH25" s="111"/>
      <c r="OOI25" s="111"/>
      <c r="OOJ25" s="111"/>
      <c r="OOK25" s="111"/>
      <c r="OOL25" s="111"/>
      <c r="OOM25" s="111"/>
      <c r="OON25" s="111"/>
      <c r="OOO25" s="111"/>
      <c r="OOP25" s="111"/>
      <c r="OOQ25" s="111"/>
      <c r="OOR25" s="111"/>
      <c r="OOS25" s="111"/>
      <c r="OOT25" s="111"/>
      <c r="OOU25" s="111"/>
      <c r="OOV25" s="111"/>
      <c r="OOW25" s="111"/>
      <c r="OOX25" s="111"/>
      <c r="OOY25" s="111"/>
      <c r="OOZ25" s="111"/>
      <c r="OPA25" s="111"/>
      <c r="OPB25" s="111"/>
      <c r="OPC25" s="111"/>
      <c r="OPD25" s="111"/>
      <c r="OPE25" s="111"/>
      <c r="OPF25" s="111"/>
      <c r="OPG25" s="111"/>
      <c r="OPH25" s="111"/>
      <c r="OPI25" s="111"/>
      <c r="OPJ25" s="111"/>
      <c r="OPK25" s="111"/>
      <c r="OPL25" s="111"/>
      <c r="OPM25" s="111"/>
      <c r="OPN25" s="111"/>
      <c r="OPO25" s="111"/>
      <c r="OPP25" s="111"/>
      <c r="OPQ25" s="111"/>
      <c r="OPR25" s="111"/>
      <c r="OPS25" s="111"/>
      <c r="OPT25" s="111"/>
      <c r="OPU25" s="111"/>
      <c r="OPV25" s="111"/>
      <c r="OPW25" s="111"/>
      <c r="OPX25" s="111"/>
      <c r="OPY25" s="111"/>
      <c r="OPZ25" s="111"/>
      <c r="OQA25" s="111"/>
      <c r="OQB25" s="111"/>
      <c r="OQC25" s="111"/>
      <c r="OQD25" s="111"/>
      <c r="OQE25" s="111"/>
      <c r="OQF25" s="111"/>
      <c r="OQG25" s="111"/>
      <c r="OQH25" s="111"/>
      <c r="OQI25" s="111"/>
      <c r="OQJ25" s="111"/>
      <c r="OQK25" s="111"/>
      <c r="OQL25" s="111"/>
      <c r="OQM25" s="111"/>
      <c r="OQN25" s="111"/>
      <c r="OQO25" s="111"/>
      <c r="OQP25" s="111"/>
      <c r="OQQ25" s="111"/>
      <c r="OQR25" s="111"/>
      <c r="OQS25" s="111"/>
      <c r="OQT25" s="111"/>
      <c r="OQU25" s="111"/>
      <c r="OQV25" s="111"/>
      <c r="OQW25" s="111"/>
      <c r="OQX25" s="111"/>
      <c r="OQY25" s="111"/>
      <c r="OQZ25" s="111"/>
      <c r="ORA25" s="111"/>
      <c r="ORB25" s="111"/>
      <c r="ORC25" s="111"/>
      <c r="ORD25" s="111"/>
      <c r="ORE25" s="111"/>
      <c r="ORF25" s="111"/>
      <c r="ORG25" s="111"/>
      <c r="ORH25" s="111"/>
      <c r="ORI25" s="111"/>
      <c r="ORJ25" s="111"/>
      <c r="ORK25" s="111"/>
      <c r="ORL25" s="111"/>
      <c r="ORM25" s="111"/>
      <c r="ORN25" s="111"/>
      <c r="ORO25" s="111"/>
      <c r="ORP25" s="111"/>
      <c r="ORQ25" s="111"/>
      <c r="ORR25" s="111"/>
      <c r="ORS25" s="111"/>
      <c r="ORT25" s="111"/>
      <c r="ORU25" s="111"/>
      <c r="ORV25" s="111"/>
      <c r="ORW25" s="111"/>
      <c r="ORX25" s="111"/>
      <c r="ORY25" s="111"/>
      <c r="ORZ25" s="111"/>
      <c r="OSA25" s="111"/>
      <c r="OSB25" s="111"/>
      <c r="OSC25" s="111"/>
      <c r="OSD25" s="111"/>
      <c r="OSE25" s="111"/>
      <c r="OSF25" s="111"/>
      <c r="OSG25" s="111"/>
      <c r="OSH25" s="111"/>
      <c r="OSI25" s="111"/>
      <c r="OSJ25" s="111"/>
      <c r="OSK25" s="111"/>
      <c r="OSL25" s="111"/>
      <c r="OSM25" s="111"/>
      <c r="OSN25" s="111"/>
      <c r="OSO25" s="111"/>
      <c r="OSP25" s="111"/>
      <c r="OSQ25" s="111"/>
      <c r="OSR25" s="111"/>
      <c r="OSS25" s="111"/>
      <c r="OST25" s="111"/>
      <c r="OSU25" s="111"/>
      <c r="OSV25" s="111"/>
      <c r="OSW25" s="111"/>
      <c r="OSX25" s="111"/>
      <c r="OSY25" s="111"/>
      <c r="OSZ25" s="111"/>
      <c r="OTA25" s="111"/>
      <c r="OTB25" s="111"/>
      <c r="OTC25" s="111"/>
      <c r="OTD25" s="111"/>
      <c r="OTE25" s="111"/>
      <c r="OTF25" s="111"/>
      <c r="OTG25" s="111"/>
      <c r="OTH25" s="111"/>
      <c r="OTI25" s="111"/>
      <c r="OTJ25" s="111"/>
      <c r="OTK25" s="111"/>
      <c r="OTL25" s="111"/>
      <c r="OTM25" s="111"/>
      <c r="OTN25" s="111"/>
      <c r="OTO25" s="111"/>
      <c r="OTP25" s="111"/>
      <c r="OTQ25" s="111"/>
      <c r="OTR25" s="111"/>
      <c r="OTS25" s="111"/>
      <c r="OTT25" s="111"/>
      <c r="OTU25" s="111"/>
      <c r="OTV25" s="111"/>
      <c r="OTW25" s="111"/>
      <c r="OTX25" s="111"/>
      <c r="OTY25" s="111"/>
      <c r="OTZ25" s="111"/>
      <c r="OUA25" s="111"/>
      <c r="OUB25" s="111"/>
      <c r="OUC25" s="111"/>
      <c r="OUD25" s="111"/>
      <c r="OUE25" s="111"/>
      <c r="OUF25" s="111"/>
      <c r="OUG25" s="111"/>
      <c r="OUH25" s="111"/>
      <c r="OUI25" s="111"/>
      <c r="OUJ25" s="111"/>
      <c r="OUK25" s="111"/>
      <c r="OUL25" s="111"/>
      <c r="OUM25" s="111"/>
      <c r="OUN25" s="111"/>
      <c r="OUO25" s="111"/>
      <c r="OUP25" s="111"/>
      <c r="OUQ25" s="111"/>
      <c r="OUR25" s="111"/>
      <c r="OUS25" s="111"/>
      <c r="OUT25" s="111"/>
      <c r="OUU25" s="111"/>
      <c r="OUV25" s="111"/>
      <c r="OUW25" s="111"/>
      <c r="OUX25" s="111"/>
      <c r="OUY25" s="111"/>
      <c r="OUZ25" s="111"/>
      <c r="OVA25" s="111"/>
      <c r="OVB25" s="111"/>
      <c r="OVC25" s="111"/>
      <c r="OVD25" s="111"/>
      <c r="OVE25" s="111"/>
      <c r="OVF25" s="111"/>
      <c r="OVG25" s="111"/>
      <c r="OVH25" s="111"/>
      <c r="OVI25" s="111"/>
      <c r="OVJ25" s="111"/>
      <c r="OVK25" s="111"/>
      <c r="OVL25" s="111"/>
      <c r="OVM25" s="111"/>
      <c r="OVN25" s="111"/>
      <c r="OVO25" s="111"/>
      <c r="OVP25" s="111"/>
      <c r="OVQ25" s="111"/>
      <c r="OVR25" s="111"/>
      <c r="OVS25" s="111"/>
      <c r="OVT25" s="111"/>
      <c r="OVU25" s="111"/>
      <c r="OVV25" s="111"/>
      <c r="OVW25" s="111"/>
      <c r="OVX25" s="111"/>
      <c r="OVY25" s="111"/>
      <c r="OVZ25" s="111"/>
      <c r="OWA25" s="111"/>
      <c r="OWB25" s="111"/>
      <c r="OWC25" s="111"/>
      <c r="OWD25" s="111"/>
      <c r="OWE25" s="111"/>
      <c r="OWF25" s="111"/>
      <c r="OWG25" s="111"/>
      <c r="OWH25" s="111"/>
      <c r="OWI25" s="111"/>
      <c r="OWJ25" s="111"/>
      <c r="OWK25" s="111"/>
      <c r="OWL25" s="111"/>
      <c r="OWM25" s="111"/>
      <c r="OWN25" s="111"/>
      <c r="OWO25" s="111"/>
      <c r="OWP25" s="111"/>
      <c r="OWQ25" s="111"/>
      <c r="OWR25" s="111"/>
      <c r="OWS25" s="111"/>
      <c r="OWT25" s="111"/>
      <c r="OWU25" s="111"/>
      <c r="OWV25" s="111"/>
      <c r="OWW25" s="111"/>
      <c r="OWX25" s="111"/>
      <c r="OWY25" s="111"/>
      <c r="OWZ25" s="111"/>
      <c r="OXA25" s="111"/>
      <c r="OXB25" s="111"/>
      <c r="OXC25" s="111"/>
      <c r="OXD25" s="111"/>
      <c r="OXE25" s="111"/>
      <c r="OXF25" s="111"/>
      <c r="OXG25" s="111"/>
      <c r="OXH25" s="111"/>
      <c r="OXI25" s="111"/>
      <c r="OXJ25" s="111"/>
      <c r="OXK25" s="111"/>
      <c r="OXL25" s="111"/>
      <c r="OXM25" s="111"/>
      <c r="OXN25" s="111"/>
      <c r="OXO25" s="111"/>
      <c r="OXP25" s="111"/>
      <c r="OXQ25" s="111"/>
      <c r="OXR25" s="111"/>
      <c r="OXS25" s="111"/>
      <c r="OXT25" s="111"/>
      <c r="OXU25" s="111"/>
      <c r="OXV25" s="111"/>
      <c r="OXW25" s="111"/>
      <c r="OXX25" s="111"/>
      <c r="OXY25" s="111"/>
      <c r="OXZ25" s="111"/>
      <c r="OYA25" s="111"/>
      <c r="OYB25" s="111"/>
      <c r="OYC25" s="111"/>
      <c r="OYD25" s="111"/>
      <c r="OYE25" s="111"/>
      <c r="OYF25" s="111"/>
      <c r="OYG25" s="111"/>
      <c r="OYH25" s="111"/>
      <c r="OYI25" s="111"/>
      <c r="OYJ25" s="111"/>
      <c r="OYK25" s="111"/>
      <c r="OYL25" s="111"/>
      <c r="OYM25" s="111"/>
      <c r="OYN25" s="111"/>
      <c r="OYO25" s="111"/>
      <c r="OYP25" s="111"/>
      <c r="OYQ25" s="111"/>
      <c r="OYR25" s="111"/>
      <c r="OYS25" s="111"/>
      <c r="OYT25" s="111"/>
      <c r="OYU25" s="111"/>
      <c r="OYV25" s="111"/>
      <c r="OYW25" s="111"/>
      <c r="OYX25" s="111"/>
      <c r="OYY25" s="111"/>
      <c r="OYZ25" s="111"/>
      <c r="OZA25" s="111"/>
      <c r="OZB25" s="111"/>
      <c r="OZC25" s="111"/>
      <c r="OZD25" s="111"/>
      <c r="OZE25" s="111"/>
      <c r="OZF25" s="111"/>
      <c r="OZG25" s="111"/>
      <c r="OZH25" s="111"/>
      <c r="OZI25" s="111"/>
      <c r="OZJ25" s="111"/>
      <c r="OZK25" s="111"/>
      <c r="OZL25" s="111"/>
      <c r="OZM25" s="111"/>
      <c r="OZN25" s="111"/>
      <c r="OZO25" s="111"/>
      <c r="OZP25" s="111"/>
      <c r="OZQ25" s="111"/>
      <c r="OZR25" s="111"/>
      <c r="OZS25" s="111"/>
      <c r="OZT25" s="111"/>
      <c r="OZU25" s="111"/>
      <c r="OZV25" s="111"/>
      <c r="OZW25" s="111"/>
      <c r="OZX25" s="111"/>
      <c r="OZY25" s="111"/>
      <c r="OZZ25" s="111"/>
      <c r="PAA25" s="111"/>
      <c r="PAB25" s="111"/>
      <c r="PAC25" s="111"/>
      <c r="PAD25" s="111"/>
      <c r="PAE25" s="111"/>
      <c r="PAF25" s="111"/>
      <c r="PAG25" s="111"/>
      <c r="PAH25" s="111"/>
      <c r="PAI25" s="111"/>
      <c r="PAJ25" s="111"/>
      <c r="PAK25" s="111"/>
      <c r="PAL25" s="111"/>
      <c r="PAM25" s="111"/>
      <c r="PAN25" s="111"/>
      <c r="PAO25" s="111"/>
      <c r="PAP25" s="111"/>
      <c r="PAQ25" s="111"/>
      <c r="PAR25" s="111"/>
      <c r="PAS25" s="111"/>
      <c r="PAT25" s="111"/>
      <c r="PAU25" s="111"/>
      <c r="PAV25" s="111"/>
      <c r="PAW25" s="111"/>
      <c r="PAX25" s="111"/>
      <c r="PAY25" s="111"/>
      <c r="PAZ25" s="111"/>
      <c r="PBA25" s="111"/>
      <c r="PBB25" s="111"/>
      <c r="PBC25" s="111"/>
      <c r="PBD25" s="111"/>
      <c r="PBE25" s="111"/>
      <c r="PBF25" s="111"/>
      <c r="PBG25" s="111"/>
      <c r="PBH25" s="111"/>
      <c r="PBI25" s="111"/>
      <c r="PBJ25" s="111"/>
      <c r="PBK25" s="111"/>
      <c r="PBL25" s="111"/>
      <c r="PBM25" s="111"/>
      <c r="PBN25" s="111"/>
      <c r="PBO25" s="111"/>
      <c r="PBP25" s="111"/>
      <c r="PBQ25" s="111"/>
      <c r="PBR25" s="111"/>
      <c r="PBS25" s="111"/>
      <c r="PBT25" s="111"/>
      <c r="PBU25" s="111"/>
      <c r="PBV25" s="111"/>
      <c r="PBW25" s="111"/>
      <c r="PBX25" s="111"/>
      <c r="PBY25" s="111"/>
      <c r="PBZ25" s="111"/>
      <c r="PCA25" s="111"/>
      <c r="PCB25" s="111"/>
      <c r="PCC25" s="111"/>
      <c r="PCD25" s="111"/>
      <c r="PCE25" s="111"/>
      <c r="PCF25" s="111"/>
      <c r="PCG25" s="111"/>
      <c r="PCH25" s="111"/>
      <c r="PCI25" s="111"/>
      <c r="PCJ25" s="111"/>
      <c r="PCK25" s="111"/>
      <c r="PCL25" s="111"/>
      <c r="PCM25" s="111"/>
      <c r="PCN25" s="111"/>
      <c r="PCO25" s="111"/>
      <c r="PCP25" s="111"/>
      <c r="PCQ25" s="111"/>
      <c r="PCR25" s="111"/>
      <c r="PCS25" s="111"/>
      <c r="PCT25" s="111"/>
      <c r="PCU25" s="111"/>
      <c r="PCV25" s="111"/>
      <c r="PCW25" s="111"/>
      <c r="PCX25" s="111"/>
      <c r="PCY25" s="111"/>
      <c r="PCZ25" s="111"/>
      <c r="PDA25" s="111"/>
      <c r="PDB25" s="111"/>
      <c r="PDC25" s="111"/>
      <c r="PDD25" s="111"/>
      <c r="PDE25" s="111"/>
      <c r="PDF25" s="111"/>
      <c r="PDG25" s="111"/>
      <c r="PDH25" s="111"/>
      <c r="PDI25" s="111"/>
      <c r="PDJ25" s="111"/>
      <c r="PDK25" s="111"/>
      <c r="PDL25" s="111"/>
      <c r="PDM25" s="111"/>
      <c r="PDN25" s="111"/>
      <c r="PDO25" s="111"/>
      <c r="PDP25" s="111"/>
      <c r="PDQ25" s="111"/>
      <c r="PDR25" s="111"/>
      <c r="PDS25" s="111"/>
      <c r="PDT25" s="111"/>
      <c r="PDU25" s="111"/>
      <c r="PDV25" s="111"/>
      <c r="PDW25" s="111"/>
      <c r="PDX25" s="111"/>
      <c r="PDY25" s="111"/>
      <c r="PDZ25" s="111"/>
      <c r="PEA25" s="111"/>
      <c r="PEB25" s="111"/>
      <c r="PEC25" s="111"/>
      <c r="PED25" s="111"/>
      <c r="PEE25" s="111"/>
      <c r="PEF25" s="111"/>
      <c r="PEG25" s="111"/>
      <c r="PEH25" s="111"/>
      <c r="PEI25" s="111"/>
      <c r="PEJ25" s="111"/>
      <c r="PEK25" s="111"/>
      <c r="PEL25" s="111"/>
      <c r="PEM25" s="111"/>
      <c r="PEN25" s="111"/>
      <c r="PEO25" s="111"/>
      <c r="PEP25" s="111"/>
      <c r="PEQ25" s="111"/>
      <c r="PER25" s="111"/>
      <c r="PES25" s="111"/>
      <c r="PET25" s="111"/>
      <c r="PEU25" s="111"/>
      <c r="PEV25" s="111"/>
      <c r="PEW25" s="111"/>
      <c r="PEX25" s="111"/>
      <c r="PEY25" s="111"/>
      <c r="PEZ25" s="111"/>
      <c r="PFA25" s="111"/>
      <c r="PFB25" s="111"/>
      <c r="PFC25" s="111"/>
      <c r="PFD25" s="111"/>
      <c r="PFE25" s="111"/>
      <c r="PFF25" s="111"/>
      <c r="PFG25" s="111"/>
      <c r="PFH25" s="111"/>
      <c r="PFI25" s="111"/>
      <c r="PFJ25" s="111"/>
      <c r="PFK25" s="111"/>
      <c r="PFL25" s="111"/>
      <c r="PFM25" s="111"/>
      <c r="PFN25" s="111"/>
      <c r="PFO25" s="111"/>
      <c r="PFP25" s="111"/>
      <c r="PFQ25" s="111"/>
      <c r="PFR25" s="111"/>
      <c r="PFS25" s="111"/>
      <c r="PFT25" s="111"/>
      <c r="PFU25" s="111"/>
      <c r="PFV25" s="111"/>
      <c r="PFW25" s="111"/>
      <c r="PFX25" s="111"/>
      <c r="PFY25" s="111"/>
      <c r="PFZ25" s="111"/>
      <c r="PGA25" s="111"/>
      <c r="PGB25" s="111"/>
      <c r="PGC25" s="111"/>
      <c r="PGD25" s="111"/>
      <c r="PGE25" s="111"/>
      <c r="PGF25" s="111"/>
      <c r="PGG25" s="111"/>
      <c r="PGH25" s="111"/>
      <c r="PGI25" s="111"/>
      <c r="PGJ25" s="111"/>
      <c r="PGK25" s="111"/>
      <c r="PGL25" s="111"/>
      <c r="PGM25" s="111"/>
      <c r="PGN25" s="111"/>
      <c r="PGO25" s="111"/>
      <c r="PGP25" s="111"/>
      <c r="PGQ25" s="111"/>
      <c r="PGR25" s="111"/>
      <c r="PGS25" s="111"/>
      <c r="PGT25" s="111"/>
      <c r="PGU25" s="111"/>
      <c r="PGV25" s="111"/>
      <c r="PGW25" s="111"/>
      <c r="PGX25" s="111"/>
      <c r="PGY25" s="111"/>
      <c r="PGZ25" s="111"/>
      <c r="PHA25" s="111"/>
      <c r="PHB25" s="111"/>
      <c r="PHC25" s="111"/>
      <c r="PHD25" s="111"/>
      <c r="PHE25" s="111"/>
      <c r="PHF25" s="111"/>
      <c r="PHG25" s="111"/>
      <c r="PHH25" s="111"/>
      <c r="PHI25" s="111"/>
      <c r="PHJ25" s="111"/>
      <c r="PHK25" s="111"/>
      <c r="PHL25" s="111"/>
      <c r="PHM25" s="111"/>
      <c r="PHN25" s="111"/>
      <c r="PHO25" s="111"/>
      <c r="PHP25" s="111"/>
      <c r="PHQ25" s="111"/>
      <c r="PHR25" s="111"/>
      <c r="PHS25" s="111"/>
      <c r="PHT25" s="111"/>
      <c r="PHU25" s="111"/>
      <c r="PHV25" s="111"/>
      <c r="PHW25" s="111"/>
      <c r="PHX25" s="111"/>
      <c r="PHY25" s="111"/>
      <c r="PHZ25" s="111"/>
      <c r="PIA25" s="111"/>
      <c r="PIB25" s="111"/>
      <c r="PIC25" s="111"/>
      <c r="PID25" s="111"/>
      <c r="PIE25" s="111"/>
      <c r="PIF25" s="111"/>
      <c r="PIG25" s="111"/>
      <c r="PIH25" s="111"/>
      <c r="PII25" s="111"/>
      <c r="PIJ25" s="111"/>
      <c r="PIK25" s="111"/>
      <c r="PIL25" s="111"/>
      <c r="PIM25" s="111"/>
      <c r="PIN25" s="111"/>
      <c r="PIO25" s="111"/>
      <c r="PIP25" s="111"/>
      <c r="PIQ25" s="111"/>
      <c r="PIR25" s="111"/>
      <c r="PIS25" s="111"/>
      <c r="PIT25" s="111"/>
      <c r="PIU25" s="111"/>
      <c r="PIV25" s="111"/>
      <c r="PIW25" s="111"/>
      <c r="PIX25" s="111"/>
      <c r="PIY25" s="111"/>
      <c r="PIZ25" s="111"/>
      <c r="PJA25" s="111"/>
      <c r="PJB25" s="111"/>
      <c r="PJC25" s="111"/>
      <c r="PJD25" s="111"/>
      <c r="PJE25" s="111"/>
      <c r="PJF25" s="111"/>
      <c r="PJG25" s="111"/>
      <c r="PJH25" s="111"/>
      <c r="PJI25" s="111"/>
      <c r="PJJ25" s="111"/>
      <c r="PJK25" s="111"/>
      <c r="PJL25" s="111"/>
      <c r="PJM25" s="111"/>
      <c r="PJN25" s="111"/>
      <c r="PJO25" s="111"/>
      <c r="PJP25" s="111"/>
      <c r="PJQ25" s="111"/>
      <c r="PJR25" s="111"/>
      <c r="PJS25" s="111"/>
      <c r="PJT25" s="111"/>
      <c r="PJU25" s="111"/>
      <c r="PJV25" s="111"/>
      <c r="PJW25" s="111"/>
      <c r="PJX25" s="111"/>
      <c r="PJY25" s="111"/>
      <c r="PJZ25" s="111"/>
      <c r="PKA25" s="111"/>
      <c r="PKB25" s="111"/>
      <c r="PKC25" s="111"/>
      <c r="PKD25" s="111"/>
      <c r="PKE25" s="111"/>
      <c r="PKF25" s="111"/>
      <c r="PKG25" s="111"/>
      <c r="PKH25" s="111"/>
      <c r="PKI25" s="111"/>
      <c r="PKJ25" s="111"/>
      <c r="PKK25" s="111"/>
      <c r="PKL25" s="111"/>
      <c r="PKM25" s="111"/>
      <c r="PKN25" s="111"/>
      <c r="PKO25" s="111"/>
      <c r="PKP25" s="111"/>
      <c r="PKQ25" s="111"/>
      <c r="PKR25" s="111"/>
      <c r="PKS25" s="111"/>
      <c r="PKT25" s="111"/>
      <c r="PKU25" s="111"/>
      <c r="PKV25" s="111"/>
      <c r="PKW25" s="111"/>
      <c r="PKX25" s="111"/>
      <c r="PKY25" s="111"/>
      <c r="PKZ25" s="111"/>
      <c r="PLA25" s="111"/>
      <c r="PLB25" s="111"/>
      <c r="PLC25" s="111"/>
      <c r="PLD25" s="111"/>
      <c r="PLE25" s="111"/>
      <c r="PLF25" s="111"/>
      <c r="PLG25" s="111"/>
      <c r="PLH25" s="111"/>
      <c r="PLI25" s="111"/>
      <c r="PLJ25" s="111"/>
      <c r="PLK25" s="111"/>
      <c r="PLL25" s="111"/>
      <c r="PLM25" s="111"/>
      <c r="PLN25" s="111"/>
      <c r="PLO25" s="111"/>
      <c r="PLP25" s="111"/>
      <c r="PLQ25" s="111"/>
      <c r="PLR25" s="111"/>
      <c r="PLS25" s="111"/>
      <c r="PLT25" s="111"/>
      <c r="PLU25" s="111"/>
      <c r="PLV25" s="111"/>
      <c r="PLW25" s="111"/>
      <c r="PLX25" s="111"/>
      <c r="PLY25" s="111"/>
      <c r="PLZ25" s="111"/>
      <c r="PMA25" s="111"/>
      <c r="PMB25" s="111"/>
      <c r="PMC25" s="111"/>
      <c r="PMD25" s="111"/>
      <c r="PME25" s="111"/>
      <c r="PMF25" s="111"/>
      <c r="PMG25" s="111"/>
      <c r="PMH25" s="111"/>
      <c r="PMI25" s="111"/>
      <c r="PMJ25" s="111"/>
      <c r="PMK25" s="111"/>
      <c r="PML25" s="111"/>
      <c r="PMM25" s="111"/>
      <c r="PMN25" s="111"/>
      <c r="PMO25" s="111"/>
      <c r="PMP25" s="111"/>
      <c r="PMQ25" s="111"/>
      <c r="PMR25" s="111"/>
      <c r="PMS25" s="111"/>
      <c r="PMT25" s="111"/>
      <c r="PMU25" s="111"/>
      <c r="PMV25" s="111"/>
      <c r="PMW25" s="111"/>
      <c r="PMX25" s="111"/>
      <c r="PMY25" s="111"/>
      <c r="PMZ25" s="111"/>
      <c r="PNA25" s="111"/>
      <c r="PNB25" s="111"/>
      <c r="PNC25" s="111"/>
      <c r="PND25" s="111"/>
      <c r="PNE25" s="111"/>
      <c r="PNF25" s="111"/>
      <c r="PNG25" s="111"/>
      <c r="PNH25" s="111"/>
      <c r="PNI25" s="111"/>
      <c r="PNJ25" s="111"/>
      <c r="PNK25" s="111"/>
      <c r="PNL25" s="111"/>
      <c r="PNM25" s="111"/>
      <c r="PNN25" s="111"/>
      <c r="PNO25" s="111"/>
      <c r="PNP25" s="111"/>
      <c r="PNQ25" s="111"/>
      <c r="PNR25" s="111"/>
      <c r="PNS25" s="111"/>
      <c r="PNT25" s="111"/>
      <c r="PNU25" s="111"/>
      <c r="PNV25" s="111"/>
      <c r="PNW25" s="111"/>
      <c r="PNX25" s="111"/>
      <c r="PNY25" s="111"/>
      <c r="PNZ25" s="111"/>
      <c r="POA25" s="111"/>
      <c r="POB25" s="111"/>
      <c r="POC25" s="111"/>
      <c r="POD25" s="111"/>
      <c r="POE25" s="111"/>
      <c r="POF25" s="111"/>
      <c r="POG25" s="111"/>
      <c r="POH25" s="111"/>
      <c r="POI25" s="111"/>
      <c r="POJ25" s="111"/>
      <c r="POK25" s="111"/>
      <c r="POL25" s="111"/>
      <c r="POM25" s="111"/>
      <c r="PON25" s="111"/>
      <c r="POO25" s="111"/>
      <c r="POP25" s="111"/>
      <c r="POQ25" s="111"/>
      <c r="POR25" s="111"/>
      <c r="POS25" s="111"/>
      <c r="POT25" s="111"/>
      <c r="POU25" s="111"/>
      <c r="POV25" s="111"/>
      <c r="POW25" s="111"/>
      <c r="POX25" s="111"/>
      <c r="POY25" s="111"/>
      <c r="POZ25" s="111"/>
      <c r="PPA25" s="111"/>
      <c r="PPB25" s="111"/>
      <c r="PPC25" s="111"/>
      <c r="PPD25" s="111"/>
      <c r="PPE25" s="111"/>
      <c r="PPF25" s="111"/>
      <c r="PPG25" s="111"/>
      <c r="PPH25" s="111"/>
      <c r="PPI25" s="111"/>
      <c r="PPJ25" s="111"/>
      <c r="PPK25" s="111"/>
      <c r="PPL25" s="111"/>
      <c r="PPM25" s="111"/>
      <c r="PPN25" s="111"/>
      <c r="PPO25" s="111"/>
      <c r="PPP25" s="111"/>
      <c r="PPQ25" s="111"/>
      <c r="PPR25" s="111"/>
      <c r="PPS25" s="111"/>
      <c r="PPT25" s="111"/>
      <c r="PPU25" s="111"/>
      <c r="PPV25" s="111"/>
      <c r="PPW25" s="111"/>
      <c r="PPX25" s="111"/>
      <c r="PPY25" s="111"/>
      <c r="PPZ25" s="111"/>
      <c r="PQA25" s="111"/>
      <c r="PQB25" s="111"/>
      <c r="PQC25" s="111"/>
      <c r="PQD25" s="111"/>
      <c r="PQE25" s="111"/>
      <c r="PQF25" s="111"/>
      <c r="PQG25" s="111"/>
      <c r="PQH25" s="111"/>
      <c r="PQI25" s="111"/>
      <c r="PQJ25" s="111"/>
      <c r="PQK25" s="111"/>
      <c r="PQL25" s="111"/>
      <c r="PQM25" s="111"/>
      <c r="PQN25" s="111"/>
      <c r="PQO25" s="111"/>
      <c r="PQP25" s="111"/>
      <c r="PQQ25" s="111"/>
      <c r="PQR25" s="111"/>
      <c r="PQS25" s="111"/>
      <c r="PQT25" s="111"/>
      <c r="PQU25" s="111"/>
      <c r="PQV25" s="111"/>
      <c r="PQW25" s="111"/>
      <c r="PQX25" s="111"/>
      <c r="PQY25" s="111"/>
      <c r="PQZ25" s="111"/>
      <c r="PRA25" s="111"/>
      <c r="PRB25" s="111"/>
      <c r="PRC25" s="111"/>
      <c r="PRD25" s="111"/>
      <c r="PRE25" s="111"/>
      <c r="PRF25" s="111"/>
      <c r="PRG25" s="111"/>
      <c r="PRH25" s="111"/>
      <c r="PRI25" s="111"/>
      <c r="PRJ25" s="111"/>
      <c r="PRK25" s="111"/>
      <c r="PRL25" s="111"/>
      <c r="PRM25" s="111"/>
      <c r="PRN25" s="111"/>
      <c r="PRO25" s="111"/>
      <c r="PRP25" s="111"/>
      <c r="PRQ25" s="111"/>
      <c r="PRR25" s="111"/>
      <c r="PRS25" s="111"/>
      <c r="PRT25" s="111"/>
      <c r="PRU25" s="111"/>
      <c r="PRV25" s="111"/>
      <c r="PRW25" s="111"/>
      <c r="PRX25" s="111"/>
      <c r="PRY25" s="111"/>
      <c r="PRZ25" s="111"/>
      <c r="PSA25" s="111"/>
      <c r="PSB25" s="111"/>
      <c r="PSC25" s="111"/>
      <c r="PSD25" s="111"/>
      <c r="PSE25" s="111"/>
      <c r="PSF25" s="111"/>
      <c r="PSG25" s="111"/>
      <c r="PSH25" s="111"/>
      <c r="PSI25" s="111"/>
      <c r="PSJ25" s="111"/>
      <c r="PSK25" s="111"/>
      <c r="PSL25" s="111"/>
      <c r="PSM25" s="111"/>
      <c r="PSN25" s="111"/>
      <c r="PSO25" s="111"/>
      <c r="PSP25" s="111"/>
      <c r="PSQ25" s="111"/>
      <c r="PSR25" s="111"/>
      <c r="PSS25" s="111"/>
      <c r="PST25" s="111"/>
      <c r="PSU25" s="111"/>
      <c r="PSV25" s="111"/>
      <c r="PSW25" s="111"/>
      <c r="PSX25" s="111"/>
      <c r="PSY25" s="111"/>
      <c r="PSZ25" s="111"/>
      <c r="PTA25" s="111"/>
      <c r="PTB25" s="111"/>
      <c r="PTC25" s="111"/>
      <c r="PTD25" s="111"/>
      <c r="PTE25" s="111"/>
      <c r="PTF25" s="111"/>
      <c r="PTG25" s="111"/>
      <c r="PTH25" s="111"/>
      <c r="PTI25" s="111"/>
      <c r="PTJ25" s="111"/>
      <c r="PTK25" s="111"/>
      <c r="PTL25" s="111"/>
      <c r="PTM25" s="111"/>
      <c r="PTN25" s="111"/>
      <c r="PTO25" s="111"/>
      <c r="PTP25" s="111"/>
      <c r="PTQ25" s="111"/>
      <c r="PTR25" s="111"/>
      <c r="PTS25" s="111"/>
      <c r="PTT25" s="111"/>
      <c r="PTU25" s="111"/>
      <c r="PTV25" s="111"/>
      <c r="PTW25" s="111"/>
      <c r="PTX25" s="111"/>
      <c r="PTY25" s="111"/>
      <c r="PTZ25" s="111"/>
      <c r="PUA25" s="111"/>
      <c r="PUB25" s="111"/>
      <c r="PUC25" s="111"/>
      <c r="PUD25" s="111"/>
      <c r="PUE25" s="111"/>
      <c r="PUF25" s="111"/>
      <c r="PUG25" s="111"/>
      <c r="PUH25" s="111"/>
      <c r="PUI25" s="111"/>
      <c r="PUJ25" s="111"/>
      <c r="PUK25" s="111"/>
      <c r="PUL25" s="111"/>
      <c r="PUM25" s="111"/>
      <c r="PUN25" s="111"/>
      <c r="PUO25" s="111"/>
      <c r="PUP25" s="111"/>
      <c r="PUQ25" s="111"/>
      <c r="PUR25" s="111"/>
      <c r="PUS25" s="111"/>
      <c r="PUT25" s="111"/>
      <c r="PUU25" s="111"/>
      <c r="PUV25" s="111"/>
      <c r="PUW25" s="111"/>
      <c r="PUX25" s="111"/>
      <c r="PUY25" s="111"/>
      <c r="PUZ25" s="111"/>
      <c r="PVA25" s="111"/>
      <c r="PVB25" s="111"/>
      <c r="PVC25" s="111"/>
      <c r="PVD25" s="111"/>
      <c r="PVE25" s="111"/>
      <c r="PVF25" s="111"/>
      <c r="PVG25" s="111"/>
      <c r="PVH25" s="111"/>
      <c r="PVI25" s="111"/>
      <c r="PVJ25" s="111"/>
      <c r="PVK25" s="111"/>
      <c r="PVL25" s="111"/>
      <c r="PVM25" s="111"/>
      <c r="PVN25" s="111"/>
      <c r="PVO25" s="111"/>
      <c r="PVP25" s="111"/>
      <c r="PVQ25" s="111"/>
      <c r="PVR25" s="111"/>
      <c r="PVS25" s="111"/>
      <c r="PVT25" s="111"/>
      <c r="PVU25" s="111"/>
      <c r="PVV25" s="111"/>
      <c r="PVW25" s="111"/>
      <c r="PVX25" s="111"/>
      <c r="PVY25" s="111"/>
      <c r="PVZ25" s="111"/>
      <c r="PWA25" s="111"/>
      <c r="PWB25" s="111"/>
      <c r="PWC25" s="111"/>
      <c r="PWD25" s="111"/>
      <c r="PWE25" s="111"/>
      <c r="PWF25" s="111"/>
      <c r="PWG25" s="111"/>
      <c r="PWH25" s="111"/>
      <c r="PWI25" s="111"/>
      <c r="PWJ25" s="111"/>
      <c r="PWK25" s="111"/>
      <c r="PWL25" s="111"/>
      <c r="PWM25" s="111"/>
      <c r="PWN25" s="111"/>
      <c r="PWO25" s="111"/>
      <c r="PWP25" s="111"/>
      <c r="PWQ25" s="111"/>
      <c r="PWR25" s="111"/>
      <c r="PWS25" s="111"/>
      <c r="PWT25" s="111"/>
      <c r="PWU25" s="111"/>
      <c r="PWV25" s="111"/>
      <c r="PWW25" s="111"/>
      <c r="PWX25" s="111"/>
      <c r="PWY25" s="111"/>
      <c r="PWZ25" s="111"/>
      <c r="PXA25" s="111"/>
      <c r="PXB25" s="111"/>
      <c r="PXC25" s="111"/>
      <c r="PXD25" s="111"/>
      <c r="PXE25" s="111"/>
      <c r="PXF25" s="111"/>
      <c r="PXG25" s="111"/>
      <c r="PXH25" s="111"/>
      <c r="PXI25" s="111"/>
      <c r="PXJ25" s="111"/>
      <c r="PXK25" s="111"/>
      <c r="PXL25" s="111"/>
      <c r="PXM25" s="111"/>
      <c r="PXN25" s="111"/>
      <c r="PXO25" s="111"/>
      <c r="PXP25" s="111"/>
      <c r="PXQ25" s="111"/>
      <c r="PXR25" s="111"/>
      <c r="PXS25" s="111"/>
      <c r="PXT25" s="111"/>
      <c r="PXU25" s="111"/>
      <c r="PXV25" s="111"/>
      <c r="PXW25" s="111"/>
      <c r="PXX25" s="111"/>
      <c r="PXY25" s="111"/>
      <c r="PXZ25" s="111"/>
      <c r="PYA25" s="111"/>
      <c r="PYB25" s="111"/>
      <c r="PYC25" s="111"/>
      <c r="PYD25" s="111"/>
      <c r="PYE25" s="111"/>
      <c r="PYF25" s="111"/>
      <c r="PYG25" s="111"/>
      <c r="PYH25" s="111"/>
      <c r="PYI25" s="111"/>
      <c r="PYJ25" s="111"/>
      <c r="PYK25" s="111"/>
      <c r="PYL25" s="111"/>
      <c r="PYM25" s="111"/>
      <c r="PYN25" s="111"/>
      <c r="PYO25" s="111"/>
      <c r="PYP25" s="111"/>
      <c r="PYQ25" s="111"/>
      <c r="PYR25" s="111"/>
      <c r="PYS25" s="111"/>
      <c r="PYT25" s="111"/>
      <c r="PYU25" s="111"/>
      <c r="PYV25" s="111"/>
      <c r="PYW25" s="111"/>
      <c r="PYX25" s="111"/>
      <c r="PYY25" s="111"/>
      <c r="PYZ25" s="111"/>
      <c r="PZA25" s="111"/>
      <c r="PZB25" s="111"/>
      <c r="PZC25" s="111"/>
      <c r="PZD25" s="111"/>
      <c r="PZE25" s="111"/>
      <c r="PZF25" s="111"/>
      <c r="PZG25" s="111"/>
      <c r="PZH25" s="111"/>
      <c r="PZI25" s="111"/>
      <c r="PZJ25" s="111"/>
      <c r="PZK25" s="111"/>
      <c r="PZL25" s="111"/>
      <c r="PZM25" s="111"/>
      <c r="PZN25" s="111"/>
      <c r="PZO25" s="111"/>
      <c r="PZP25" s="111"/>
      <c r="PZQ25" s="111"/>
      <c r="PZR25" s="111"/>
      <c r="PZS25" s="111"/>
      <c r="PZT25" s="111"/>
      <c r="PZU25" s="111"/>
      <c r="PZV25" s="111"/>
      <c r="PZW25" s="111"/>
      <c r="PZX25" s="111"/>
      <c r="PZY25" s="111"/>
      <c r="PZZ25" s="111"/>
      <c r="QAA25" s="111"/>
      <c r="QAB25" s="111"/>
      <c r="QAC25" s="111"/>
      <c r="QAD25" s="111"/>
      <c r="QAE25" s="111"/>
      <c r="QAF25" s="111"/>
      <c r="QAG25" s="111"/>
      <c r="QAH25" s="111"/>
      <c r="QAI25" s="111"/>
      <c r="QAJ25" s="111"/>
      <c r="QAK25" s="111"/>
      <c r="QAL25" s="111"/>
      <c r="QAM25" s="111"/>
      <c r="QAN25" s="111"/>
      <c r="QAO25" s="111"/>
      <c r="QAP25" s="111"/>
      <c r="QAQ25" s="111"/>
      <c r="QAR25" s="111"/>
      <c r="QAS25" s="111"/>
      <c r="QAT25" s="111"/>
      <c r="QAU25" s="111"/>
      <c r="QAV25" s="111"/>
      <c r="QAW25" s="111"/>
      <c r="QAX25" s="111"/>
      <c r="QAY25" s="111"/>
      <c r="QAZ25" s="111"/>
      <c r="QBA25" s="111"/>
      <c r="QBB25" s="111"/>
      <c r="QBC25" s="111"/>
      <c r="QBD25" s="111"/>
      <c r="QBE25" s="111"/>
      <c r="QBF25" s="111"/>
      <c r="QBG25" s="111"/>
      <c r="QBH25" s="111"/>
      <c r="QBI25" s="111"/>
      <c r="QBJ25" s="111"/>
      <c r="QBK25" s="111"/>
      <c r="QBL25" s="111"/>
      <c r="QBM25" s="111"/>
      <c r="QBN25" s="111"/>
      <c r="QBO25" s="111"/>
      <c r="QBP25" s="111"/>
      <c r="QBQ25" s="111"/>
      <c r="QBR25" s="111"/>
      <c r="QBS25" s="111"/>
      <c r="QBT25" s="111"/>
      <c r="QBU25" s="111"/>
      <c r="QBV25" s="111"/>
      <c r="QBW25" s="111"/>
      <c r="QBX25" s="111"/>
      <c r="QBY25" s="111"/>
      <c r="QBZ25" s="111"/>
      <c r="QCA25" s="111"/>
      <c r="QCB25" s="111"/>
      <c r="QCC25" s="111"/>
      <c r="QCD25" s="111"/>
      <c r="QCE25" s="111"/>
      <c r="QCF25" s="111"/>
      <c r="QCG25" s="111"/>
      <c r="QCH25" s="111"/>
      <c r="QCI25" s="111"/>
      <c r="QCJ25" s="111"/>
      <c r="QCK25" s="111"/>
      <c r="QCL25" s="111"/>
      <c r="QCM25" s="111"/>
      <c r="QCN25" s="111"/>
      <c r="QCO25" s="111"/>
      <c r="QCP25" s="111"/>
      <c r="QCQ25" s="111"/>
      <c r="QCR25" s="111"/>
      <c r="QCS25" s="111"/>
      <c r="QCT25" s="111"/>
      <c r="QCU25" s="111"/>
      <c r="QCV25" s="111"/>
      <c r="QCW25" s="111"/>
      <c r="QCX25" s="111"/>
      <c r="QCY25" s="111"/>
      <c r="QCZ25" s="111"/>
      <c r="QDA25" s="111"/>
      <c r="QDB25" s="111"/>
      <c r="QDC25" s="111"/>
      <c r="QDD25" s="111"/>
      <c r="QDE25" s="111"/>
      <c r="QDF25" s="111"/>
      <c r="QDG25" s="111"/>
      <c r="QDH25" s="111"/>
      <c r="QDI25" s="111"/>
      <c r="QDJ25" s="111"/>
      <c r="QDK25" s="111"/>
      <c r="QDL25" s="111"/>
      <c r="QDM25" s="111"/>
      <c r="QDN25" s="111"/>
      <c r="QDO25" s="111"/>
      <c r="QDP25" s="111"/>
      <c r="QDQ25" s="111"/>
      <c r="QDR25" s="111"/>
      <c r="QDS25" s="111"/>
      <c r="QDT25" s="111"/>
      <c r="QDU25" s="111"/>
      <c r="QDV25" s="111"/>
      <c r="QDW25" s="111"/>
      <c r="QDX25" s="111"/>
      <c r="QDY25" s="111"/>
      <c r="QDZ25" s="111"/>
      <c r="QEA25" s="111"/>
      <c r="QEB25" s="111"/>
      <c r="QEC25" s="111"/>
      <c r="QED25" s="111"/>
      <c r="QEE25" s="111"/>
      <c r="QEF25" s="111"/>
      <c r="QEG25" s="111"/>
      <c r="QEH25" s="111"/>
      <c r="QEI25" s="111"/>
      <c r="QEJ25" s="111"/>
      <c r="QEK25" s="111"/>
      <c r="QEL25" s="111"/>
      <c r="QEM25" s="111"/>
      <c r="QEN25" s="111"/>
      <c r="QEO25" s="111"/>
      <c r="QEP25" s="111"/>
      <c r="QEQ25" s="111"/>
      <c r="QER25" s="111"/>
      <c r="QES25" s="111"/>
      <c r="QET25" s="111"/>
      <c r="QEU25" s="111"/>
      <c r="QEV25" s="111"/>
      <c r="QEW25" s="111"/>
      <c r="QEX25" s="111"/>
      <c r="QEY25" s="111"/>
      <c r="QEZ25" s="111"/>
      <c r="QFA25" s="111"/>
      <c r="QFB25" s="111"/>
      <c r="QFC25" s="111"/>
      <c r="QFD25" s="111"/>
      <c r="QFE25" s="111"/>
      <c r="QFF25" s="111"/>
      <c r="QFG25" s="111"/>
      <c r="QFH25" s="111"/>
      <c r="QFI25" s="111"/>
      <c r="QFJ25" s="111"/>
      <c r="QFK25" s="111"/>
      <c r="QFL25" s="111"/>
      <c r="QFM25" s="111"/>
      <c r="QFN25" s="111"/>
      <c r="QFO25" s="111"/>
      <c r="QFP25" s="111"/>
      <c r="QFQ25" s="111"/>
      <c r="QFR25" s="111"/>
      <c r="QFS25" s="111"/>
      <c r="QFT25" s="111"/>
      <c r="QFU25" s="111"/>
      <c r="QFV25" s="111"/>
      <c r="QFW25" s="111"/>
      <c r="QFX25" s="111"/>
      <c r="QFY25" s="111"/>
      <c r="QFZ25" s="111"/>
      <c r="QGA25" s="111"/>
      <c r="QGB25" s="111"/>
      <c r="QGC25" s="111"/>
      <c r="QGD25" s="111"/>
      <c r="QGE25" s="111"/>
      <c r="QGF25" s="111"/>
      <c r="QGG25" s="111"/>
      <c r="QGH25" s="111"/>
      <c r="QGI25" s="111"/>
      <c r="QGJ25" s="111"/>
      <c r="QGK25" s="111"/>
      <c r="QGL25" s="111"/>
      <c r="QGM25" s="111"/>
      <c r="QGN25" s="111"/>
      <c r="QGO25" s="111"/>
      <c r="QGP25" s="111"/>
      <c r="QGQ25" s="111"/>
      <c r="QGR25" s="111"/>
      <c r="QGS25" s="111"/>
      <c r="QGT25" s="111"/>
      <c r="QGU25" s="111"/>
      <c r="QGV25" s="111"/>
      <c r="QGW25" s="111"/>
      <c r="QGX25" s="111"/>
      <c r="QGY25" s="111"/>
      <c r="QGZ25" s="111"/>
      <c r="QHA25" s="111"/>
      <c r="QHB25" s="111"/>
      <c r="QHC25" s="111"/>
      <c r="QHD25" s="111"/>
      <c r="QHE25" s="111"/>
      <c r="QHF25" s="111"/>
      <c r="QHG25" s="111"/>
      <c r="QHH25" s="111"/>
      <c r="QHI25" s="111"/>
      <c r="QHJ25" s="111"/>
      <c r="QHK25" s="111"/>
      <c r="QHL25" s="111"/>
      <c r="QHM25" s="111"/>
      <c r="QHN25" s="111"/>
      <c r="QHO25" s="111"/>
      <c r="QHP25" s="111"/>
      <c r="QHQ25" s="111"/>
      <c r="QHR25" s="111"/>
      <c r="QHS25" s="111"/>
      <c r="QHT25" s="111"/>
      <c r="QHU25" s="111"/>
      <c r="QHV25" s="111"/>
      <c r="QHW25" s="111"/>
      <c r="QHX25" s="111"/>
      <c r="QHY25" s="111"/>
      <c r="QHZ25" s="111"/>
      <c r="QIA25" s="111"/>
      <c r="QIB25" s="111"/>
      <c r="QIC25" s="111"/>
      <c r="QID25" s="111"/>
      <c r="QIE25" s="111"/>
      <c r="QIF25" s="111"/>
      <c r="QIG25" s="111"/>
      <c r="QIH25" s="111"/>
      <c r="QII25" s="111"/>
      <c r="QIJ25" s="111"/>
      <c r="QIK25" s="111"/>
      <c r="QIL25" s="111"/>
      <c r="QIM25" s="111"/>
      <c r="QIN25" s="111"/>
      <c r="QIO25" s="111"/>
      <c r="QIP25" s="111"/>
      <c r="QIQ25" s="111"/>
      <c r="QIR25" s="111"/>
      <c r="QIS25" s="111"/>
      <c r="QIT25" s="111"/>
      <c r="QIU25" s="111"/>
      <c r="QIV25" s="111"/>
      <c r="QIW25" s="111"/>
      <c r="QIX25" s="111"/>
      <c r="QIY25" s="111"/>
      <c r="QIZ25" s="111"/>
      <c r="QJA25" s="111"/>
      <c r="QJB25" s="111"/>
      <c r="QJC25" s="111"/>
      <c r="QJD25" s="111"/>
      <c r="QJE25" s="111"/>
      <c r="QJF25" s="111"/>
      <c r="QJG25" s="111"/>
      <c r="QJH25" s="111"/>
      <c r="QJI25" s="111"/>
      <c r="QJJ25" s="111"/>
      <c r="QJK25" s="111"/>
      <c r="QJL25" s="111"/>
      <c r="QJM25" s="111"/>
      <c r="QJN25" s="111"/>
      <c r="QJO25" s="111"/>
      <c r="QJP25" s="111"/>
      <c r="QJQ25" s="111"/>
      <c r="QJR25" s="111"/>
      <c r="QJS25" s="111"/>
      <c r="QJT25" s="111"/>
      <c r="QJU25" s="111"/>
      <c r="QJV25" s="111"/>
      <c r="QJW25" s="111"/>
      <c r="QJX25" s="111"/>
      <c r="QJY25" s="111"/>
      <c r="QJZ25" s="111"/>
      <c r="QKA25" s="111"/>
      <c r="QKB25" s="111"/>
      <c r="QKC25" s="111"/>
      <c r="QKD25" s="111"/>
      <c r="QKE25" s="111"/>
      <c r="QKF25" s="111"/>
      <c r="QKG25" s="111"/>
      <c r="QKH25" s="111"/>
      <c r="QKI25" s="111"/>
      <c r="QKJ25" s="111"/>
      <c r="QKK25" s="111"/>
      <c r="QKL25" s="111"/>
      <c r="QKM25" s="111"/>
      <c r="QKN25" s="111"/>
      <c r="QKO25" s="111"/>
      <c r="QKP25" s="111"/>
      <c r="QKQ25" s="111"/>
      <c r="QKR25" s="111"/>
      <c r="QKS25" s="111"/>
      <c r="QKT25" s="111"/>
      <c r="QKU25" s="111"/>
      <c r="QKV25" s="111"/>
      <c r="QKW25" s="111"/>
      <c r="QKX25" s="111"/>
      <c r="QKY25" s="111"/>
      <c r="QKZ25" s="111"/>
      <c r="QLA25" s="111"/>
      <c r="QLB25" s="111"/>
      <c r="QLC25" s="111"/>
      <c r="QLD25" s="111"/>
      <c r="QLE25" s="111"/>
      <c r="QLF25" s="111"/>
      <c r="QLG25" s="111"/>
      <c r="QLH25" s="111"/>
      <c r="QLI25" s="111"/>
      <c r="QLJ25" s="111"/>
      <c r="QLK25" s="111"/>
      <c r="QLL25" s="111"/>
      <c r="QLM25" s="111"/>
      <c r="QLN25" s="111"/>
      <c r="QLO25" s="111"/>
      <c r="QLP25" s="111"/>
      <c r="QLQ25" s="111"/>
      <c r="QLR25" s="111"/>
      <c r="QLS25" s="111"/>
      <c r="QLT25" s="111"/>
      <c r="QLU25" s="111"/>
      <c r="QLV25" s="111"/>
      <c r="QLW25" s="111"/>
      <c r="QLX25" s="111"/>
      <c r="QLY25" s="111"/>
      <c r="QLZ25" s="111"/>
      <c r="QMA25" s="111"/>
      <c r="QMB25" s="111"/>
      <c r="QMC25" s="111"/>
      <c r="QMD25" s="111"/>
      <c r="QME25" s="111"/>
      <c r="QMF25" s="111"/>
      <c r="QMG25" s="111"/>
      <c r="QMH25" s="111"/>
      <c r="QMI25" s="111"/>
      <c r="QMJ25" s="111"/>
      <c r="QMK25" s="111"/>
      <c r="QML25" s="111"/>
      <c r="QMM25" s="111"/>
      <c r="QMN25" s="111"/>
      <c r="QMO25" s="111"/>
      <c r="QMP25" s="111"/>
      <c r="QMQ25" s="111"/>
      <c r="QMR25" s="111"/>
      <c r="QMS25" s="111"/>
      <c r="QMT25" s="111"/>
      <c r="QMU25" s="111"/>
      <c r="QMV25" s="111"/>
      <c r="QMW25" s="111"/>
      <c r="QMX25" s="111"/>
      <c r="QMY25" s="111"/>
      <c r="QMZ25" s="111"/>
      <c r="QNA25" s="111"/>
      <c r="QNB25" s="111"/>
      <c r="QNC25" s="111"/>
      <c r="QND25" s="111"/>
      <c r="QNE25" s="111"/>
      <c r="QNF25" s="111"/>
      <c r="QNG25" s="111"/>
      <c r="QNH25" s="111"/>
      <c r="QNI25" s="111"/>
      <c r="QNJ25" s="111"/>
      <c r="QNK25" s="111"/>
      <c r="QNL25" s="111"/>
      <c r="QNM25" s="111"/>
      <c r="QNN25" s="111"/>
      <c r="QNO25" s="111"/>
      <c r="QNP25" s="111"/>
      <c r="QNQ25" s="111"/>
      <c r="QNR25" s="111"/>
      <c r="QNS25" s="111"/>
      <c r="QNT25" s="111"/>
      <c r="QNU25" s="111"/>
      <c r="QNV25" s="111"/>
      <c r="QNW25" s="111"/>
      <c r="QNX25" s="111"/>
      <c r="QNY25" s="111"/>
      <c r="QNZ25" s="111"/>
      <c r="QOA25" s="111"/>
      <c r="QOB25" s="111"/>
      <c r="QOC25" s="111"/>
      <c r="QOD25" s="111"/>
      <c r="QOE25" s="111"/>
      <c r="QOF25" s="111"/>
      <c r="QOG25" s="111"/>
      <c r="QOH25" s="111"/>
      <c r="QOI25" s="111"/>
      <c r="QOJ25" s="111"/>
      <c r="QOK25" s="111"/>
      <c r="QOL25" s="111"/>
      <c r="QOM25" s="111"/>
      <c r="QON25" s="111"/>
      <c r="QOO25" s="111"/>
      <c r="QOP25" s="111"/>
      <c r="QOQ25" s="111"/>
      <c r="QOR25" s="111"/>
      <c r="QOS25" s="111"/>
      <c r="QOT25" s="111"/>
      <c r="QOU25" s="111"/>
      <c r="QOV25" s="111"/>
      <c r="QOW25" s="111"/>
      <c r="QOX25" s="111"/>
      <c r="QOY25" s="111"/>
      <c r="QOZ25" s="111"/>
      <c r="QPA25" s="111"/>
      <c r="QPB25" s="111"/>
      <c r="QPC25" s="111"/>
      <c r="QPD25" s="111"/>
      <c r="QPE25" s="111"/>
      <c r="QPF25" s="111"/>
      <c r="QPG25" s="111"/>
      <c r="QPH25" s="111"/>
      <c r="QPI25" s="111"/>
      <c r="QPJ25" s="111"/>
      <c r="QPK25" s="111"/>
      <c r="QPL25" s="111"/>
      <c r="QPM25" s="111"/>
      <c r="QPN25" s="111"/>
      <c r="QPO25" s="111"/>
      <c r="QPP25" s="111"/>
      <c r="QPQ25" s="111"/>
      <c r="QPR25" s="111"/>
      <c r="QPS25" s="111"/>
      <c r="QPT25" s="111"/>
      <c r="QPU25" s="111"/>
      <c r="QPV25" s="111"/>
      <c r="QPW25" s="111"/>
      <c r="QPX25" s="111"/>
      <c r="QPY25" s="111"/>
      <c r="QPZ25" s="111"/>
      <c r="QQA25" s="111"/>
      <c r="QQB25" s="111"/>
      <c r="QQC25" s="111"/>
      <c r="QQD25" s="111"/>
      <c r="QQE25" s="111"/>
      <c r="QQF25" s="111"/>
      <c r="QQG25" s="111"/>
      <c r="QQH25" s="111"/>
      <c r="QQI25" s="111"/>
      <c r="QQJ25" s="111"/>
      <c r="QQK25" s="111"/>
      <c r="QQL25" s="111"/>
      <c r="QQM25" s="111"/>
      <c r="QQN25" s="111"/>
      <c r="QQO25" s="111"/>
      <c r="QQP25" s="111"/>
      <c r="QQQ25" s="111"/>
      <c r="QQR25" s="111"/>
      <c r="QQS25" s="111"/>
      <c r="QQT25" s="111"/>
      <c r="QQU25" s="111"/>
      <c r="QQV25" s="111"/>
      <c r="QQW25" s="111"/>
      <c r="QQX25" s="111"/>
      <c r="QQY25" s="111"/>
      <c r="QQZ25" s="111"/>
      <c r="QRA25" s="111"/>
      <c r="QRB25" s="111"/>
      <c r="QRC25" s="111"/>
      <c r="QRD25" s="111"/>
      <c r="QRE25" s="111"/>
      <c r="QRF25" s="111"/>
      <c r="QRG25" s="111"/>
      <c r="QRH25" s="111"/>
      <c r="QRI25" s="111"/>
      <c r="QRJ25" s="111"/>
      <c r="QRK25" s="111"/>
      <c r="QRL25" s="111"/>
      <c r="QRM25" s="111"/>
      <c r="QRN25" s="111"/>
      <c r="QRO25" s="111"/>
      <c r="QRP25" s="111"/>
      <c r="QRQ25" s="111"/>
      <c r="QRR25" s="111"/>
      <c r="QRS25" s="111"/>
      <c r="QRT25" s="111"/>
      <c r="QRU25" s="111"/>
      <c r="QRV25" s="111"/>
      <c r="QRW25" s="111"/>
      <c r="QRX25" s="111"/>
      <c r="QRY25" s="111"/>
      <c r="QRZ25" s="111"/>
      <c r="QSA25" s="111"/>
      <c r="QSB25" s="111"/>
      <c r="QSC25" s="111"/>
      <c r="QSD25" s="111"/>
      <c r="QSE25" s="111"/>
      <c r="QSF25" s="111"/>
      <c r="QSG25" s="111"/>
      <c r="QSH25" s="111"/>
      <c r="QSI25" s="111"/>
      <c r="QSJ25" s="111"/>
      <c r="QSK25" s="111"/>
      <c r="QSL25" s="111"/>
      <c r="QSM25" s="111"/>
      <c r="QSN25" s="111"/>
      <c r="QSO25" s="111"/>
      <c r="QSP25" s="111"/>
      <c r="QSQ25" s="111"/>
      <c r="QSR25" s="111"/>
      <c r="QSS25" s="111"/>
      <c r="QST25" s="111"/>
      <c r="QSU25" s="111"/>
      <c r="QSV25" s="111"/>
      <c r="QSW25" s="111"/>
      <c r="QSX25" s="111"/>
      <c r="QSY25" s="111"/>
      <c r="QSZ25" s="111"/>
      <c r="QTA25" s="111"/>
      <c r="QTB25" s="111"/>
      <c r="QTC25" s="111"/>
      <c r="QTD25" s="111"/>
      <c r="QTE25" s="111"/>
      <c r="QTF25" s="111"/>
      <c r="QTG25" s="111"/>
      <c r="QTH25" s="111"/>
      <c r="QTI25" s="111"/>
      <c r="QTJ25" s="111"/>
      <c r="QTK25" s="111"/>
      <c r="QTL25" s="111"/>
      <c r="QTM25" s="111"/>
      <c r="QTN25" s="111"/>
      <c r="QTO25" s="111"/>
      <c r="QTP25" s="111"/>
      <c r="QTQ25" s="111"/>
      <c r="QTR25" s="111"/>
      <c r="QTS25" s="111"/>
      <c r="QTT25" s="111"/>
      <c r="QTU25" s="111"/>
      <c r="QTV25" s="111"/>
      <c r="QTW25" s="111"/>
      <c r="QTX25" s="111"/>
      <c r="QTY25" s="111"/>
      <c r="QTZ25" s="111"/>
      <c r="QUA25" s="111"/>
      <c r="QUB25" s="111"/>
      <c r="QUC25" s="111"/>
      <c r="QUD25" s="111"/>
      <c r="QUE25" s="111"/>
      <c r="QUF25" s="111"/>
      <c r="QUG25" s="111"/>
      <c r="QUH25" s="111"/>
      <c r="QUI25" s="111"/>
      <c r="QUJ25" s="111"/>
      <c r="QUK25" s="111"/>
      <c r="QUL25" s="111"/>
      <c r="QUM25" s="111"/>
      <c r="QUN25" s="111"/>
      <c r="QUO25" s="111"/>
      <c r="QUP25" s="111"/>
      <c r="QUQ25" s="111"/>
      <c r="QUR25" s="111"/>
      <c r="QUS25" s="111"/>
      <c r="QUT25" s="111"/>
      <c r="QUU25" s="111"/>
      <c r="QUV25" s="111"/>
      <c r="QUW25" s="111"/>
      <c r="QUX25" s="111"/>
      <c r="QUY25" s="111"/>
      <c r="QUZ25" s="111"/>
      <c r="QVA25" s="111"/>
      <c r="QVB25" s="111"/>
      <c r="QVC25" s="111"/>
      <c r="QVD25" s="111"/>
      <c r="QVE25" s="111"/>
      <c r="QVF25" s="111"/>
      <c r="QVG25" s="111"/>
      <c r="QVH25" s="111"/>
      <c r="QVI25" s="111"/>
      <c r="QVJ25" s="111"/>
      <c r="QVK25" s="111"/>
      <c r="QVL25" s="111"/>
      <c r="QVM25" s="111"/>
      <c r="QVN25" s="111"/>
      <c r="QVO25" s="111"/>
      <c r="QVP25" s="111"/>
      <c r="QVQ25" s="111"/>
      <c r="QVR25" s="111"/>
      <c r="QVS25" s="111"/>
      <c r="QVT25" s="111"/>
      <c r="QVU25" s="111"/>
      <c r="QVV25" s="111"/>
      <c r="QVW25" s="111"/>
      <c r="QVX25" s="111"/>
      <c r="QVY25" s="111"/>
      <c r="QVZ25" s="111"/>
      <c r="QWA25" s="111"/>
      <c r="QWB25" s="111"/>
      <c r="QWC25" s="111"/>
      <c r="QWD25" s="111"/>
      <c r="QWE25" s="111"/>
      <c r="QWF25" s="111"/>
      <c r="QWG25" s="111"/>
      <c r="QWH25" s="111"/>
      <c r="QWI25" s="111"/>
      <c r="QWJ25" s="111"/>
      <c r="QWK25" s="111"/>
      <c r="QWL25" s="111"/>
      <c r="QWM25" s="111"/>
      <c r="QWN25" s="111"/>
      <c r="QWO25" s="111"/>
      <c r="QWP25" s="111"/>
      <c r="QWQ25" s="111"/>
      <c r="QWR25" s="111"/>
      <c r="QWS25" s="111"/>
      <c r="QWT25" s="111"/>
      <c r="QWU25" s="111"/>
      <c r="QWV25" s="111"/>
      <c r="QWW25" s="111"/>
      <c r="QWX25" s="111"/>
      <c r="QWY25" s="111"/>
      <c r="QWZ25" s="111"/>
      <c r="QXA25" s="111"/>
      <c r="QXB25" s="111"/>
      <c r="QXC25" s="111"/>
      <c r="QXD25" s="111"/>
      <c r="QXE25" s="111"/>
      <c r="QXF25" s="111"/>
      <c r="QXG25" s="111"/>
      <c r="QXH25" s="111"/>
      <c r="QXI25" s="111"/>
      <c r="QXJ25" s="111"/>
      <c r="QXK25" s="111"/>
      <c r="QXL25" s="111"/>
      <c r="QXM25" s="111"/>
      <c r="QXN25" s="111"/>
      <c r="QXO25" s="111"/>
      <c r="QXP25" s="111"/>
      <c r="QXQ25" s="111"/>
      <c r="QXR25" s="111"/>
      <c r="QXS25" s="111"/>
      <c r="QXT25" s="111"/>
      <c r="QXU25" s="111"/>
      <c r="QXV25" s="111"/>
      <c r="QXW25" s="111"/>
      <c r="QXX25" s="111"/>
      <c r="QXY25" s="111"/>
      <c r="QXZ25" s="111"/>
      <c r="QYA25" s="111"/>
      <c r="QYB25" s="111"/>
      <c r="QYC25" s="111"/>
      <c r="QYD25" s="111"/>
      <c r="QYE25" s="111"/>
      <c r="QYF25" s="111"/>
      <c r="QYG25" s="111"/>
      <c r="QYH25" s="111"/>
      <c r="QYI25" s="111"/>
      <c r="QYJ25" s="111"/>
      <c r="QYK25" s="111"/>
      <c r="QYL25" s="111"/>
      <c r="QYM25" s="111"/>
      <c r="QYN25" s="111"/>
      <c r="QYO25" s="111"/>
      <c r="QYP25" s="111"/>
      <c r="QYQ25" s="111"/>
      <c r="QYR25" s="111"/>
      <c r="QYS25" s="111"/>
      <c r="QYT25" s="111"/>
      <c r="QYU25" s="111"/>
      <c r="QYV25" s="111"/>
      <c r="QYW25" s="111"/>
      <c r="QYX25" s="111"/>
      <c r="QYY25" s="111"/>
      <c r="QYZ25" s="111"/>
      <c r="QZA25" s="111"/>
      <c r="QZB25" s="111"/>
      <c r="QZC25" s="111"/>
      <c r="QZD25" s="111"/>
      <c r="QZE25" s="111"/>
      <c r="QZF25" s="111"/>
      <c r="QZG25" s="111"/>
      <c r="QZH25" s="111"/>
      <c r="QZI25" s="111"/>
      <c r="QZJ25" s="111"/>
      <c r="QZK25" s="111"/>
      <c r="QZL25" s="111"/>
      <c r="QZM25" s="111"/>
      <c r="QZN25" s="111"/>
      <c r="QZO25" s="111"/>
      <c r="QZP25" s="111"/>
      <c r="QZQ25" s="111"/>
      <c r="QZR25" s="111"/>
      <c r="QZS25" s="111"/>
      <c r="QZT25" s="111"/>
      <c r="QZU25" s="111"/>
      <c r="QZV25" s="111"/>
      <c r="QZW25" s="111"/>
      <c r="QZX25" s="111"/>
      <c r="QZY25" s="111"/>
      <c r="QZZ25" s="111"/>
      <c r="RAA25" s="111"/>
      <c r="RAB25" s="111"/>
      <c r="RAC25" s="111"/>
      <c r="RAD25" s="111"/>
      <c r="RAE25" s="111"/>
      <c r="RAF25" s="111"/>
      <c r="RAG25" s="111"/>
      <c r="RAH25" s="111"/>
      <c r="RAI25" s="111"/>
      <c r="RAJ25" s="111"/>
      <c r="RAK25" s="111"/>
      <c r="RAL25" s="111"/>
      <c r="RAM25" s="111"/>
      <c r="RAN25" s="111"/>
      <c r="RAO25" s="111"/>
      <c r="RAP25" s="111"/>
      <c r="RAQ25" s="111"/>
      <c r="RAR25" s="111"/>
      <c r="RAS25" s="111"/>
      <c r="RAT25" s="111"/>
      <c r="RAU25" s="111"/>
      <c r="RAV25" s="111"/>
      <c r="RAW25" s="111"/>
      <c r="RAX25" s="111"/>
      <c r="RAY25" s="111"/>
      <c r="RAZ25" s="111"/>
      <c r="RBA25" s="111"/>
      <c r="RBB25" s="111"/>
      <c r="RBC25" s="111"/>
      <c r="RBD25" s="111"/>
      <c r="RBE25" s="111"/>
      <c r="RBF25" s="111"/>
      <c r="RBG25" s="111"/>
      <c r="RBH25" s="111"/>
      <c r="RBI25" s="111"/>
      <c r="RBJ25" s="111"/>
      <c r="RBK25" s="111"/>
      <c r="RBL25" s="111"/>
      <c r="RBM25" s="111"/>
      <c r="RBN25" s="111"/>
      <c r="RBO25" s="111"/>
      <c r="RBP25" s="111"/>
      <c r="RBQ25" s="111"/>
      <c r="RBR25" s="111"/>
      <c r="RBS25" s="111"/>
      <c r="RBT25" s="111"/>
      <c r="RBU25" s="111"/>
      <c r="RBV25" s="111"/>
      <c r="RBW25" s="111"/>
      <c r="RBX25" s="111"/>
      <c r="RBY25" s="111"/>
      <c r="RBZ25" s="111"/>
      <c r="RCA25" s="111"/>
      <c r="RCB25" s="111"/>
      <c r="RCC25" s="111"/>
      <c r="RCD25" s="111"/>
      <c r="RCE25" s="111"/>
      <c r="RCF25" s="111"/>
      <c r="RCG25" s="111"/>
      <c r="RCH25" s="111"/>
      <c r="RCI25" s="111"/>
      <c r="RCJ25" s="111"/>
      <c r="RCK25" s="111"/>
      <c r="RCL25" s="111"/>
      <c r="RCM25" s="111"/>
      <c r="RCN25" s="111"/>
      <c r="RCO25" s="111"/>
      <c r="RCP25" s="111"/>
      <c r="RCQ25" s="111"/>
      <c r="RCR25" s="111"/>
      <c r="RCS25" s="111"/>
      <c r="RCT25" s="111"/>
      <c r="RCU25" s="111"/>
      <c r="RCV25" s="111"/>
      <c r="RCW25" s="111"/>
      <c r="RCX25" s="111"/>
      <c r="RCY25" s="111"/>
      <c r="RCZ25" s="111"/>
      <c r="RDA25" s="111"/>
      <c r="RDB25" s="111"/>
      <c r="RDC25" s="111"/>
      <c r="RDD25" s="111"/>
      <c r="RDE25" s="111"/>
      <c r="RDF25" s="111"/>
      <c r="RDG25" s="111"/>
      <c r="RDH25" s="111"/>
      <c r="RDI25" s="111"/>
      <c r="RDJ25" s="111"/>
      <c r="RDK25" s="111"/>
      <c r="RDL25" s="111"/>
      <c r="RDM25" s="111"/>
      <c r="RDN25" s="111"/>
      <c r="RDO25" s="111"/>
      <c r="RDP25" s="111"/>
      <c r="RDQ25" s="111"/>
      <c r="RDR25" s="111"/>
      <c r="RDS25" s="111"/>
      <c r="RDT25" s="111"/>
      <c r="RDU25" s="111"/>
      <c r="RDV25" s="111"/>
      <c r="RDW25" s="111"/>
      <c r="RDX25" s="111"/>
      <c r="RDY25" s="111"/>
      <c r="RDZ25" s="111"/>
      <c r="REA25" s="111"/>
      <c r="REB25" s="111"/>
      <c r="REC25" s="111"/>
      <c r="RED25" s="111"/>
      <c r="REE25" s="111"/>
      <c r="REF25" s="111"/>
      <c r="REG25" s="111"/>
      <c r="REH25" s="111"/>
      <c r="REI25" s="111"/>
      <c r="REJ25" s="111"/>
      <c r="REK25" s="111"/>
      <c r="REL25" s="111"/>
      <c r="REM25" s="111"/>
      <c r="REN25" s="111"/>
      <c r="REO25" s="111"/>
      <c r="REP25" s="111"/>
      <c r="REQ25" s="111"/>
      <c r="RER25" s="111"/>
      <c r="RES25" s="111"/>
      <c r="RET25" s="111"/>
      <c r="REU25" s="111"/>
      <c r="REV25" s="111"/>
      <c r="REW25" s="111"/>
      <c r="REX25" s="111"/>
      <c r="REY25" s="111"/>
      <c r="REZ25" s="111"/>
      <c r="RFA25" s="111"/>
      <c r="RFB25" s="111"/>
      <c r="RFC25" s="111"/>
      <c r="RFD25" s="111"/>
      <c r="RFE25" s="111"/>
      <c r="RFF25" s="111"/>
      <c r="RFG25" s="111"/>
      <c r="RFH25" s="111"/>
      <c r="RFI25" s="111"/>
      <c r="RFJ25" s="111"/>
      <c r="RFK25" s="111"/>
      <c r="RFL25" s="111"/>
      <c r="RFM25" s="111"/>
      <c r="RFN25" s="111"/>
      <c r="RFO25" s="111"/>
      <c r="RFP25" s="111"/>
      <c r="RFQ25" s="111"/>
      <c r="RFR25" s="111"/>
      <c r="RFS25" s="111"/>
      <c r="RFT25" s="111"/>
      <c r="RFU25" s="111"/>
      <c r="RFV25" s="111"/>
      <c r="RFW25" s="111"/>
      <c r="RFX25" s="111"/>
      <c r="RFY25" s="111"/>
      <c r="RFZ25" s="111"/>
      <c r="RGA25" s="111"/>
      <c r="RGB25" s="111"/>
      <c r="RGC25" s="111"/>
      <c r="RGD25" s="111"/>
      <c r="RGE25" s="111"/>
      <c r="RGF25" s="111"/>
      <c r="RGG25" s="111"/>
      <c r="RGH25" s="111"/>
      <c r="RGI25" s="111"/>
      <c r="RGJ25" s="111"/>
      <c r="RGK25" s="111"/>
      <c r="RGL25" s="111"/>
      <c r="RGM25" s="111"/>
      <c r="RGN25" s="111"/>
      <c r="RGO25" s="111"/>
      <c r="RGP25" s="111"/>
      <c r="RGQ25" s="111"/>
      <c r="RGR25" s="111"/>
      <c r="RGS25" s="111"/>
      <c r="RGT25" s="111"/>
      <c r="RGU25" s="111"/>
      <c r="RGV25" s="111"/>
      <c r="RGW25" s="111"/>
      <c r="RGX25" s="111"/>
      <c r="RGY25" s="111"/>
      <c r="RGZ25" s="111"/>
      <c r="RHA25" s="111"/>
      <c r="RHB25" s="111"/>
      <c r="RHC25" s="111"/>
      <c r="RHD25" s="111"/>
      <c r="RHE25" s="111"/>
      <c r="RHF25" s="111"/>
      <c r="RHG25" s="111"/>
      <c r="RHH25" s="111"/>
      <c r="RHI25" s="111"/>
      <c r="RHJ25" s="111"/>
      <c r="RHK25" s="111"/>
      <c r="RHL25" s="111"/>
      <c r="RHM25" s="111"/>
      <c r="RHN25" s="111"/>
      <c r="RHO25" s="111"/>
      <c r="RHP25" s="111"/>
      <c r="RHQ25" s="111"/>
      <c r="RHR25" s="111"/>
      <c r="RHS25" s="111"/>
      <c r="RHT25" s="111"/>
      <c r="RHU25" s="111"/>
      <c r="RHV25" s="111"/>
      <c r="RHW25" s="111"/>
      <c r="RHX25" s="111"/>
      <c r="RHY25" s="111"/>
      <c r="RHZ25" s="111"/>
      <c r="RIA25" s="111"/>
      <c r="RIB25" s="111"/>
      <c r="RIC25" s="111"/>
      <c r="RID25" s="111"/>
      <c r="RIE25" s="111"/>
      <c r="RIF25" s="111"/>
      <c r="RIG25" s="111"/>
      <c r="RIH25" s="111"/>
      <c r="RII25" s="111"/>
      <c r="RIJ25" s="111"/>
      <c r="RIK25" s="111"/>
      <c r="RIL25" s="111"/>
      <c r="RIM25" s="111"/>
      <c r="RIN25" s="111"/>
      <c r="RIO25" s="111"/>
      <c r="RIP25" s="111"/>
      <c r="RIQ25" s="111"/>
      <c r="RIR25" s="111"/>
      <c r="RIS25" s="111"/>
      <c r="RIT25" s="111"/>
      <c r="RIU25" s="111"/>
      <c r="RIV25" s="111"/>
      <c r="RIW25" s="111"/>
      <c r="RIX25" s="111"/>
      <c r="RIY25" s="111"/>
      <c r="RIZ25" s="111"/>
      <c r="RJA25" s="111"/>
      <c r="RJB25" s="111"/>
      <c r="RJC25" s="111"/>
      <c r="RJD25" s="111"/>
      <c r="RJE25" s="111"/>
      <c r="RJF25" s="111"/>
      <c r="RJG25" s="111"/>
      <c r="RJH25" s="111"/>
      <c r="RJI25" s="111"/>
      <c r="RJJ25" s="111"/>
      <c r="RJK25" s="111"/>
      <c r="RJL25" s="111"/>
      <c r="RJM25" s="111"/>
      <c r="RJN25" s="111"/>
      <c r="RJO25" s="111"/>
      <c r="RJP25" s="111"/>
      <c r="RJQ25" s="111"/>
      <c r="RJR25" s="111"/>
      <c r="RJS25" s="111"/>
      <c r="RJT25" s="111"/>
      <c r="RJU25" s="111"/>
      <c r="RJV25" s="111"/>
      <c r="RJW25" s="111"/>
      <c r="RJX25" s="111"/>
      <c r="RJY25" s="111"/>
      <c r="RJZ25" s="111"/>
      <c r="RKA25" s="111"/>
      <c r="RKB25" s="111"/>
      <c r="RKC25" s="111"/>
      <c r="RKD25" s="111"/>
      <c r="RKE25" s="111"/>
      <c r="RKF25" s="111"/>
      <c r="RKG25" s="111"/>
      <c r="RKH25" s="111"/>
      <c r="RKI25" s="111"/>
      <c r="RKJ25" s="111"/>
      <c r="RKK25" s="111"/>
      <c r="RKL25" s="111"/>
      <c r="RKM25" s="111"/>
      <c r="RKN25" s="111"/>
      <c r="RKO25" s="111"/>
      <c r="RKP25" s="111"/>
      <c r="RKQ25" s="111"/>
      <c r="RKR25" s="111"/>
      <c r="RKS25" s="111"/>
      <c r="RKT25" s="111"/>
      <c r="RKU25" s="111"/>
      <c r="RKV25" s="111"/>
      <c r="RKW25" s="111"/>
      <c r="RKX25" s="111"/>
      <c r="RKY25" s="111"/>
      <c r="RKZ25" s="111"/>
      <c r="RLA25" s="111"/>
      <c r="RLB25" s="111"/>
      <c r="RLC25" s="111"/>
      <c r="RLD25" s="111"/>
      <c r="RLE25" s="111"/>
      <c r="RLF25" s="111"/>
      <c r="RLG25" s="111"/>
      <c r="RLH25" s="111"/>
      <c r="RLI25" s="111"/>
      <c r="RLJ25" s="111"/>
      <c r="RLK25" s="111"/>
      <c r="RLL25" s="111"/>
      <c r="RLM25" s="111"/>
      <c r="RLN25" s="111"/>
      <c r="RLO25" s="111"/>
      <c r="RLP25" s="111"/>
      <c r="RLQ25" s="111"/>
      <c r="RLR25" s="111"/>
      <c r="RLS25" s="111"/>
      <c r="RLT25" s="111"/>
      <c r="RLU25" s="111"/>
      <c r="RLV25" s="111"/>
      <c r="RLW25" s="111"/>
      <c r="RLX25" s="111"/>
      <c r="RLY25" s="111"/>
      <c r="RLZ25" s="111"/>
      <c r="RMA25" s="111"/>
      <c r="RMB25" s="111"/>
      <c r="RMC25" s="111"/>
      <c r="RMD25" s="111"/>
      <c r="RME25" s="111"/>
      <c r="RMF25" s="111"/>
      <c r="RMG25" s="111"/>
      <c r="RMH25" s="111"/>
      <c r="RMI25" s="111"/>
      <c r="RMJ25" s="111"/>
      <c r="RMK25" s="111"/>
      <c r="RML25" s="111"/>
      <c r="RMM25" s="111"/>
      <c r="RMN25" s="111"/>
      <c r="RMO25" s="111"/>
      <c r="RMP25" s="111"/>
      <c r="RMQ25" s="111"/>
      <c r="RMR25" s="111"/>
      <c r="RMS25" s="111"/>
      <c r="RMT25" s="111"/>
      <c r="RMU25" s="111"/>
      <c r="RMV25" s="111"/>
      <c r="RMW25" s="111"/>
      <c r="RMX25" s="111"/>
      <c r="RMY25" s="111"/>
      <c r="RMZ25" s="111"/>
      <c r="RNA25" s="111"/>
      <c r="RNB25" s="111"/>
      <c r="RNC25" s="111"/>
      <c r="RND25" s="111"/>
      <c r="RNE25" s="111"/>
      <c r="RNF25" s="111"/>
      <c r="RNG25" s="111"/>
      <c r="RNH25" s="111"/>
      <c r="RNI25" s="111"/>
      <c r="RNJ25" s="111"/>
      <c r="RNK25" s="111"/>
      <c r="RNL25" s="111"/>
      <c r="RNM25" s="111"/>
      <c r="RNN25" s="111"/>
      <c r="RNO25" s="111"/>
      <c r="RNP25" s="111"/>
      <c r="RNQ25" s="111"/>
      <c r="RNR25" s="111"/>
      <c r="RNS25" s="111"/>
      <c r="RNT25" s="111"/>
      <c r="RNU25" s="111"/>
      <c r="RNV25" s="111"/>
      <c r="RNW25" s="111"/>
      <c r="RNX25" s="111"/>
      <c r="RNY25" s="111"/>
      <c r="RNZ25" s="111"/>
      <c r="ROA25" s="111"/>
      <c r="ROB25" s="111"/>
      <c r="ROC25" s="111"/>
      <c r="ROD25" s="111"/>
      <c r="ROE25" s="111"/>
      <c r="ROF25" s="111"/>
      <c r="ROG25" s="111"/>
      <c r="ROH25" s="111"/>
      <c r="ROI25" s="111"/>
      <c r="ROJ25" s="111"/>
      <c r="ROK25" s="111"/>
      <c r="ROL25" s="111"/>
      <c r="ROM25" s="111"/>
      <c r="RON25" s="111"/>
      <c r="ROO25" s="111"/>
      <c r="ROP25" s="111"/>
      <c r="ROQ25" s="111"/>
      <c r="ROR25" s="111"/>
      <c r="ROS25" s="111"/>
      <c r="ROT25" s="111"/>
      <c r="ROU25" s="111"/>
      <c r="ROV25" s="111"/>
      <c r="ROW25" s="111"/>
      <c r="ROX25" s="111"/>
      <c r="ROY25" s="111"/>
      <c r="ROZ25" s="111"/>
      <c r="RPA25" s="111"/>
      <c r="RPB25" s="111"/>
      <c r="RPC25" s="111"/>
      <c r="RPD25" s="111"/>
      <c r="RPE25" s="111"/>
      <c r="RPF25" s="111"/>
      <c r="RPG25" s="111"/>
      <c r="RPH25" s="111"/>
      <c r="RPI25" s="111"/>
      <c r="RPJ25" s="111"/>
      <c r="RPK25" s="111"/>
      <c r="RPL25" s="111"/>
      <c r="RPM25" s="111"/>
      <c r="RPN25" s="111"/>
      <c r="RPO25" s="111"/>
      <c r="RPP25" s="111"/>
      <c r="RPQ25" s="111"/>
      <c r="RPR25" s="111"/>
      <c r="RPS25" s="111"/>
      <c r="RPT25" s="111"/>
      <c r="RPU25" s="111"/>
      <c r="RPV25" s="111"/>
      <c r="RPW25" s="111"/>
      <c r="RPX25" s="111"/>
      <c r="RPY25" s="111"/>
      <c r="RPZ25" s="111"/>
      <c r="RQA25" s="111"/>
      <c r="RQB25" s="111"/>
      <c r="RQC25" s="111"/>
      <c r="RQD25" s="111"/>
      <c r="RQE25" s="111"/>
      <c r="RQF25" s="111"/>
      <c r="RQG25" s="111"/>
      <c r="RQH25" s="111"/>
      <c r="RQI25" s="111"/>
      <c r="RQJ25" s="111"/>
      <c r="RQK25" s="111"/>
      <c r="RQL25" s="111"/>
      <c r="RQM25" s="111"/>
      <c r="RQN25" s="111"/>
      <c r="RQO25" s="111"/>
      <c r="RQP25" s="111"/>
      <c r="RQQ25" s="111"/>
      <c r="RQR25" s="111"/>
      <c r="RQS25" s="111"/>
      <c r="RQT25" s="111"/>
      <c r="RQU25" s="111"/>
      <c r="RQV25" s="111"/>
      <c r="RQW25" s="111"/>
      <c r="RQX25" s="111"/>
      <c r="RQY25" s="111"/>
      <c r="RQZ25" s="111"/>
      <c r="RRA25" s="111"/>
      <c r="RRB25" s="111"/>
      <c r="RRC25" s="111"/>
      <c r="RRD25" s="111"/>
      <c r="RRE25" s="111"/>
      <c r="RRF25" s="111"/>
      <c r="RRG25" s="111"/>
      <c r="RRH25" s="111"/>
      <c r="RRI25" s="111"/>
      <c r="RRJ25" s="111"/>
      <c r="RRK25" s="111"/>
      <c r="RRL25" s="111"/>
      <c r="RRM25" s="111"/>
      <c r="RRN25" s="111"/>
      <c r="RRO25" s="111"/>
      <c r="RRP25" s="111"/>
      <c r="RRQ25" s="111"/>
      <c r="RRR25" s="111"/>
      <c r="RRS25" s="111"/>
      <c r="RRT25" s="111"/>
      <c r="RRU25" s="111"/>
      <c r="RRV25" s="111"/>
      <c r="RRW25" s="111"/>
      <c r="RRX25" s="111"/>
      <c r="RRY25" s="111"/>
      <c r="RRZ25" s="111"/>
      <c r="RSA25" s="111"/>
      <c r="RSB25" s="111"/>
      <c r="RSC25" s="111"/>
      <c r="RSD25" s="111"/>
      <c r="RSE25" s="111"/>
      <c r="RSF25" s="111"/>
      <c r="RSG25" s="111"/>
      <c r="RSH25" s="111"/>
      <c r="RSI25" s="111"/>
      <c r="RSJ25" s="111"/>
      <c r="RSK25" s="111"/>
      <c r="RSL25" s="111"/>
      <c r="RSM25" s="111"/>
      <c r="RSN25" s="111"/>
      <c r="RSO25" s="111"/>
      <c r="RSP25" s="111"/>
      <c r="RSQ25" s="111"/>
      <c r="RSR25" s="111"/>
      <c r="RSS25" s="111"/>
      <c r="RST25" s="111"/>
      <c r="RSU25" s="111"/>
      <c r="RSV25" s="111"/>
      <c r="RSW25" s="111"/>
      <c r="RSX25" s="111"/>
      <c r="RSY25" s="111"/>
      <c r="RSZ25" s="111"/>
      <c r="RTA25" s="111"/>
      <c r="RTB25" s="111"/>
      <c r="RTC25" s="111"/>
      <c r="RTD25" s="111"/>
      <c r="RTE25" s="111"/>
      <c r="RTF25" s="111"/>
      <c r="RTG25" s="111"/>
      <c r="RTH25" s="111"/>
      <c r="RTI25" s="111"/>
      <c r="RTJ25" s="111"/>
      <c r="RTK25" s="111"/>
      <c r="RTL25" s="111"/>
      <c r="RTM25" s="111"/>
      <c r="RTN25" s="111"/>
      <c r="RTO25" s="111"/>
      <c r="RTP25" s="111"/>
      <c r="RTQ25" s="111"/>
      <c r="RTR25" s="111"/>
      <c r="RTS25" s="111"/>
      <c r="RTT25" s="111"/>
      <c r="RTU25" s="111"/>
      <c r="RTV25" s="111"/>
      <c r="RTW25" s="111"/>
      <c r="RTX25" s="111"/>
      <c r="RTY25" s="111"/>
      <c r="RTZ25" s="111"/>
      <c r="RUA25" s="111"/>
      <c r="RUB25" s="111"/>
      <c r="RUC25" s="111"/>
      <c r="RUD25" s="111"/>
      <c r="RUE25" s="111"/>
      <c r="RUF25" s="111"/>
      <c r="RUG25" s="111"/>
      <c r="RUH25" s="111"/>
      <c r="RUI25" s="111"/>
      <c r="RUJ25" s="111"/>
      <c r="RUK25" s="111"/>
      <c r="RUL25" s="111"/>
      <c r="RUM25" s="111"/>
      <c r="RUN25" s="111"/>
      <c r="RUO25" s="111"/>
      <c r="RUP25" s="111"/>
      <c r="RUQ25" s="111"/>
      <c r="RUR25" s="111"/>
      <c r="RUS25" s="111"/>
      <c r="RUT25" s="111"/>
      <c r="RUU25" s="111"/>
      <c r="RUV25" s="111"/>
      <c r="RUW25" s="111"/>
      <c r="RUX25" s="111"/>
      <c r="RUY25" s="111"/>
      <c r="RUZ25" s="111"/>
      <c r="RVA25" s="111"/>
      <c r="RVB25" s="111"/>
      <c r="RVC25" s="111"/>
      <c r="RVD25" s="111"/>
      <c r="RVE25" s="111"/>
      <c r="RVF25" s="111"/>
      <c r="RVG25" s="111"/>
      <c r="RVH25" s="111"/>
      <c r="RVI25" s="111"/>
      <c r="RVJ25" s="111"/>
      <c r="RVK25" s="111"/>
      <c r="RVL25" s="111"/>
      <c r="RVM25" s="111"/>
      <c r="RVN25" s="111"/>
      <c r="RVO25" s="111"/>
      <c r="RVP25" s="111"/>
      <c r="RVQ25" s="111"/>
      <c r="RVR25" s="111"/>
      <c r="RVS25" s="111"/>
      <c r="RVT25" s="111"/>
      <c r="RVU25" s="111"/>
      <c r="RVV25" s="111"/>
      <c r="RVW25" s="111"/>
      <c r="RVX25" s="111"/>
      <c r="RVY25" s="111"/>
      <c r="RVZ25" s="111"/>
      <c r="RWA25" s="111"/>
      <c r="RWB25" s="111"/>
      <c r="RWC25" s="111"/>
      <c r="RWD25" s="111"/>
      <c r="RWE25" s="111"/>
      <c r="RWF25" s="111"/>
      <c r="RWG25" s="111"/>
      <c r="RWH25" s="111"/>
      <c r="RWI25" s="111"/>
      <c r="RWJ25" s="111"/>
      <c r="RWK25" s="111"/>
      <c r="RWL25" s="111"/>
      <c r="RWM25" s="111"/>
      <c r="RWN25" s="111"/>
      <c r="RWO25" s="111"/>
      <c r="RWP25" s="111"/>
      <c r="RWQ25" s="111"/>
      <c r="RWR25" s="111"/>
      <c r="RWS25" s="111"/>
      <c r="RWT25" s="111"/>
      <c r="RWU25" s="111"/>
      <c r="RWV25" s="111"/>
      <c r="RWW25" s="111"/>
      <c r="RWX25" s="111"/>
      <c r="RWY25" s="111"/>
      <c r="RWZ25" s="111"/>
      <c r="RXA25" s="111"/>
      <c r="RXB25" s="111"/>
      <c r="RXC25" s="111"/>
      <c r="RXD25" s="111"/>
      <c r="RXE25" s="111"/>
      <c r="RXF25" s="111"/>
      <c r="RXG25" s="111"/>
      <c r="RXH25" s="111"/>
      <c r="RXI25" s="111"/>
      <c r="RXJ25" s="111"/>
      <c r="RXK25" s="111"/>
      <c r="RXL25" s="111"/>
      <c r="RXM25" s="111"/>
      <c r="RXN25" s="111"/>
      <c r="RXO25" s="111"/>
      <c r="RXP25" s="111"/>
      <c r="RXQ25" s="111"/>
      <c r="RXR25" s="111"/>
      <c r="RXS25" s="111"/>
      <c r="RXT25" s="111"/>
      <c r="RXU25" s="111"/>
      <c r="RXV25" s="111"/>
      <c r="RXW25" s="111"/>
      <c r="RXX25" s="111"/>
      <c r="RXY25" s="111"/>
      <c r="RXZ25" s="111"/>
      <c r="RYA25" s="111"/>
      <c r="RYB25" s="111"/>
      <c r="RYC25" s="111"/>
      <c r="RYD25" s="111"/>
      <c r="RYE25" s="111"/>
      <c r="RYF25" s="111"/>
      <c r="RYG25" s="111"/>
      <c r="RYH25" s="111"/>
      <c r="RYI25" s="111"/>
      <c r="RYJ25" s="111"/>
      <c r="RYK25" s="111"/>
      <c r="RYL25" s="111"/>
      <c r="RYM25" s="111"/>
      <c r="RYN25" s="111"/>
      <c r="RYO25" s="111"/>
      <c r="RYP25" s="111"/>
      <c r="RYQ25" s="111"/>
      <c r="RYR25" s="111"/>
      <c r="RYS25" s="111"/>
      <c r="RYT25" s="111"/>
      <c r="RYU25" s="111"/>
      <c r="RYV25" s="111"/>
      <c r="RYW25" s="111"/>
      <c r="RYX25" s="111"/>
      <c r="RYY25" s="111"/>
      <c r="RYZ25" s="111"/>
      <c r="RZA25" s="111"/>
      <c r="RZB25" s="111"/>
      <c r="RZC25" s="111"/>
      <c r="RZD25" s="111"/>
      <c r="RZE25" s="111"/>
      <c r="RZF25" s="111"/>
      <c r="RZG25" s="111"/>
      <c r="RZH25" s="111"/>
      <c r="RZI25" s="111"/>
      <c r="RZJ25" s="111"/>
      <c r="RZK25" s="111"/>
      <c r="RZL25" s="111"/>
      <c r="RZM25" s="111"/>
      <c r="RZN25" s="111"/>
      <c r="RZO25" s="111"/>
      <c r="RZP25" s="111"/>
      <c r="RZQ25" s="111"/>
      <c r="RZR25" s="111"/>
      <c r="RZS25" s="111"/>
      <c r="RZT25" s="111"/>
      <c r="RZU25" s="111"/>
      <c r="RZV25" s="111"/>
      <c r="RZW25" s="111"/>
      <c r="RZX25" s="111"/>
      <c r="RZY25" s="111"/>
      <c r="RZZ25" s="111"/>
      <c r="SAA25" s="111"/>
      <c r="SAB25" s="111"/>
      <c r="SAC25" s="111"/>
      <c r="SAD25" s="111"/>
      <c r="SAE25" s="111"/>
      <c r="SAF25" s="111"/>
      <c r="SAG25" s="111"/>
      <c r="SAH25" s="111"/>
      <c r="SAI25" s="111"/>
      <c r="SAJ25" s="111"/>
      <c r="SAK25" s="111"/>
      <c r="SAL25" s="111"/>
      <c r="SAM25" s="111"/>
      <c r="SAN25" s="111"/>
      <c r="SAO25" s="111"/>
      <c r="SAP25" s="111"/>
      <c r="SAQ25" s="111"/>
      <c r="SAR25" s="111"/>
      <c r="SAS25" s="111"/>
      <c r="SAT25" s="111"/>
      <c r="SAU25" s="111"/>
      <c r="SAV25" s="111"/>
      <c r="SAW25" s="111"/>
      <c r="SAX25" s="111"/>
      <c r="SAY25" s="111"/>
      <c r="SAZ25" s="111"/>
      <c r="SBA25" s="111"/>
      <c r="SBB25" s="111"/>
      <c r="SBC25" s="111"/>
      <c r="SBD25" s="111"/>
      <c r="SBE25" s="111"/>
      <c r="SBF25" s="111"/>
      <c r="SBG25" s="111"/>
      <c r="SBH25" s="111"/>
      <c r="SBI25" s="111"/>
      <c r="SBJ25" s="111"/>
      <c r="SBK25" s="111"/>
      <c r="SBL25" s="111"/>
      <c r="SBM25" s="111"/>
      <c r="SBN25" s="111"/>
      <c r="SBO25" s="111"/>
      <c r="SBP25" s="111"/>
      <c r="SBQ25" s="111"/>
      <c r="SBR25" s="111"/>
      <c r="SBS25" s="111"/>
      <c r="SBT25" s="111"/>
      <c r="SBU25" s="111"/>
      <c r="SBV25" s="111"/>
      <c r="SBW25" s="111"/>
      <c r="SBX25" s="111"/>
      <c r="SBY25" s="111"/>
      <c r="SBZ25" s="111"/>
      <c r="SCA25" s="111"/>
      <c r="SCB25" s="111"/>
      <c r="SCC25" s="111"/>
      <c r="SCD25" s="111"/>
      <c r="SCE25" s="111"/>
      <c r="SCF25" s="111"/>
      <c r="SCG25" s="111"/>
      <c r="SCH25" s="111"/>
      <c r="SCI25" s="111"/>
      <c r="SCJ25" s="111"/>
      <c r="SCK25" s="111"/>
      <c r="SCL25" s="111"/>
      <c r="SCM25" s="111"/>
      <c r="SCN25" s="111"/>
      <c r="SCO25" s="111"/>
      <c r="SCP25" s="111"/>
      <c r="SCQ25" s="111"/>
      <c r="SCR25" s="111"/>
      <c r="SCS25" s="111"/>
      <c r="SCT25" s="111"/>
      <c r="SCU25" s="111"/>
      <c r="SCV25" s="111"/>
      <c r="SCW25" s="111"/>
      <c r="SCX25" s="111"/>
      <c r="SCY25" s="111"/>
      <c r="SCZ25" s="111"/>
      <c r="SDA25" s="111"/>
      <c r="SDB25" s="111"/>
      <c r="SDC25" s="111"/>
      <c r="SDD25" s="111"/>
      <c r="SDE25" s="111"/>
      <c r="SDF25" s="111"/>
      <c r="SDG25" s="111"/>
      <c r="SDH25" s="111"/>
      <c r="SDI25" s="111"/>
      <c r="SDJ25" s="111"/>
      <c r="SDK25" s="111"/>
      <c r="SDL25" s="111"/>
      <c r="SDM25" s="111"/>
      <c r="SDN25" s="111"/>
      <c r="SDO25" s="111"/>
      <c r="SDP25" s="111"/>
      <c r="SDQ25" s="111"/>
      <c r="SDR25" s="111"/>
      <c r="SDS25" s="111"/>
      <c r="SDT25" s="111"/>
      <c r="SDU25" s="111"/>
      <c r="SDV25" s="111"/>
      <c r="SDW25" s="111"/>
      <c r="SDX25" s="111"/>
      <c r="SDY25" s="111"/>
      <c r="SDZ25" s="111"/>
      <c r="SEA25" s="111"/>
      <c r="SEB25" s="111"/>
      <c r="SEC25" s="111"/>
      <c r="SED25" s="111"/>
      <c r="SEE25" s="111"/>
      <c r="SEF25" s="111"/>
      <c r="SEG25" s="111"/>
      <c r="SEH25" s="111"/>
      <c r="SEI25" s="111"/>
      <c r="SEJ25" s="111"/>
      <c r="SEK25" s="111"/>
      <c r="SEL25" s="111"/>
      <c r="SEM25" s="111"/>
      <c r="SEN25" s="111"/>
      <c r="SEO25" s="111"/>
      <c r="SEP25" s="111"/>
      <c r="SEQ25" s="111"/>
      <c r="SER25" s="111"/>
      <c r="SES25" s="111"/>
      <c r="SET25" s="111"/>
      <c r="SEU25" s="111"/>
      <c r="SEV25" s="111"/>
      <c r="SEW25" s="111"/>
      <c r="SEX25" s="111"/>
      <c r="SEY25" s="111"/>
      <c r="SEZ25" s="111"/>
      <c r="SFA25" s="111"/>
      <c r="SFB25" s="111"/>
      <c r="SFC25" s="111"/>
      <c r="SFD25" s="111"/>
      <c r="SFE25" s="111"/>
      <c r="SFF25" s="111"/>
      <c r="SFG25" s="111"/>
      <c r="SFH25" s="111"/>
      <c r="SFI25" s="111"/>
      <c r="SFJ25" s="111"/>
      <c r="SFK25" s="111"/>
      <c r="SFL25" s="111"/>
      <c r="SFM25" s="111"/>
      <c r="SFN25" s="111"/>
      <c r="SFO25" s="111"/>
      <c r="SFP25" s="111"/>
      <c r="SFQ25" s="111"/>
      <c r="SFR25" s="111"/>
      <c r="SFS25" s="111"/>
      <c r="SFT25" s="111"/>
      <c r="SFU25" s="111"/>
      <c r="SFV25" s="111"/>
      <c r="SFW25" s="111"/>
      <c r="SFX25" s="111"/>
      <c r="SFY25" s="111"/>
      <c r="SFZ25" s="111"/>
      <c r="SGA25" s="111"/>
      <c r="SGB25" s="111"/>
      <c r="SGC25" s="111"/>
      <c r="SGD25" s="111"/>
      <c r="SGE25" s="111"/>
      <c r="SGF25" s="111"/>
      <c r="SGG25" s="111"/>
      <c r="SGH25" s="111"/>
      <c r="SGI25" s="111"/>
      <c r="SGJ25" s="111"/>
      <c r="SGK25" s="111"/>
      <c r="SGL25" s="111"/>
      <c r="SGM25" s="111"/>
      <c r="SGN25" s="111"/>
      <c r="SGO25" s="111"/>
      <c r="SGP25" s="111"/>
      <c r="SGQ25" s="111"/>
      <c r="SGR25" s="111"/>
      <c r="SGS25" s="111"/>
      <c r="SGT25" s="111"/>
      <c r="SGU25" s="111"/>
      <c r="SGV25" s="111"/>
      <c r="SGW25" s="111"/>
      <c r="SGX25" s="111"/>
      <c r="SGY25" s="111"/>
      <c r="SGZ25" s="111"/>
      <c r="SHA25" s="111"/>
      <c r="SHB25" s="111"/>
      <c r="SHC25" s="111"/>
      <c r="SHD25" s="111"/>
      <c r="SHE25" s="111"/>
      <c r="SHF25" s="111"/>
      <c r="SHG25" s="111"/>
      <c r="SHH25" s="111"/>
      <c r="SHI25" s="111"/>
      <c r="SHJ25" s="111"/>
      <c r="SHK25" s="111"/>
      <c r="SHL25" s="111"/>
      <c r="SHM25" s="111"/>
      <c r="SHN25" s="111"/>
      <c r="SHO25" s="111"/>
      <c r="SHP25" s="111"/>
      <c r="SHQ25" s="111"/>
      <c r="SHR25" s="111"/>
      <c r="SHS25" s="111"/>
      <c r="SHT25" s="111"/>
      <c r="SHU25" s="111"/>
      <c r="SHV25" s="111"/>
      <c r="SHW25" s="111"/>
      <c r="SHX25" s="111"/>
      <c r="SHY25" s="111"/>
      <c r="SHZ25" s="111"/>
      <c r="SIA25" s="111"/>
      <c r="SIB25" s="111"/>
      <c r="SIC25" s="111"/>
      <c r="SID25" s="111"/>
      <c r="SIE25" s="111"/>
      <c r="SIF25" s="111"/>
      <c r="SIG25" s="111"/>
      <c r="SIH25" s="111"/>
      <c r="SII25" s="111"/>
      <c r="SIJ25" s="111"/>
      <c r="SIK25" s="111"/>
      <c r="SIL25" s="111"/>
      <c r="SIM25" s="111"/>
      <c r="SIN25" s="111"/>
      <c r="SIO25" s="111"/>
      <c r="SIP25" s="111"/>
      <c r="SIQ25" s="111"/>
      <c r="SIR25" s="111"/>
      <c r="SIS25" s="111"/>
      <c r="SIT25" s="111"/>
      <c r="SIU25" s="111"/>
      <c r="SIV25" s="111"/>
      <c r="SIW25" s="111"/>
      <c r="SIX25" s="111"/>
      <c r="SIY25" s="111"/>
      <c r="SIZ25" s="111"/>
      <c r="SJA25" s="111"/>
      <c r="SJB25" s="111"/>
      <c r="SJC25" s="111"/>
      <c r="SJD25" s="111"/>
      <c r="SJE25" s="111"/>
      <c r="SJF25" s="111"/>
      <c r="SJG25" s="111"/>
      <c r="SJH25" s="111"/>
      <c r="SJI25" s="111"/>
      <c r="SJJ25" s="111"/>
      <c r="SJK25" s="111"/>
      <c r="SJL25" s="111"/>
      <c r="SJM25" s="111"/>
      <c r="SJN25" s="111"/>
      <c r="SJO25" s="111"/>
      <c r="SJP25" s="111"/>
      <c r="SJQ25" s="111"/>
      <c r="SJR25" s="111"/>
      <c r="SJS25" s="111"/>
      <c r="SJT25" s="111"/>
      <c r="SJU25" s="111"/>
      <c r="SJV25" s="111"/>
      <c r="SJW25" s="111"/>
      <c r="SJX25" s="111"/>
      <c r="SJY25" s="111"/>
      <c r="SJZ25" s="111"/>
      <c r="SKA25" s="111"/>
      <c r="SKB25" s="111"/>
      <c r="SKC25" s="111"/>
      <c r="SKD25" s="111"/>
      <c r="SKE25" s="111"/>
      <c r="SKF25" s="111"/>
      <c r="SKG25" s="111"/>
      <c r="SKH25" s="111"/>
      <c r="SKI25" s="111"/>
      <c r="SKJ25" s="111"/>
      <c r="SKK25" s="111"/>
      <c r="SKL25" s="111"/>
      <c r="SKM25" s="111"/>
      <c r="SKN25" s="111"/>
      <c r="SKO25" s="111"/>
      <c r="SKP25" s="111"/>
      <c r="SKQ25" s="111"/>
      <c r="SKR25" s="111"/>
      <c r="SKS25" s="111"/>
      <c r="SKT25" s="111"/>
      <c r="SKU25" s="111"/>
      <c r="SKV25" s="111"/>
      <c r="SKW25" s="111"/>
      <c r="SKX25" s="111"/>
      <c r="SKY25" s="111"/>
      <c r="SKZ25" s="111"/>
      <c r="SLA25" s="111"/>
      <c r="SLB25" s="111"/>
      <c r="SLC25" s="111"/>
      <c r="SLD25" s="111"/>
      <c r="SLE25" s="111"/>
      <c r="SLF25" s="111"/>
      <c r="SLG25" s="111"/>
      <c r="SLH25" s="111"/>
      <c r="SLI25" s="111"/>
      <c r="SLJ25" s="111"/>
      <c r="SLK25" s="111"/>
      <c r="SLL25" s="111"/>
      <c r="SLM25" s="111"/>
      <c r="SLN25" s="111"/>
      <c r="SLO25" s="111"/>
      <c r="SLP25" s="111"/>
      <c r="SLQ25" s="111"/>
      <c r="SLR25" s="111"/>
      <c r="SLS25" s="111"/>
      <c r="SLT25" s="111"/>
      <c r="SLU25" s="111"/>
      <c r="SLV25" s="111"/>
      <c r="SLW25" s="111"/>
      <c r="SLX25" s="111"/>
      <c r="SLY25" s="111"/>
      <c r="SLZ25" s="111"/>
      <c r="SMA25" s="111"/>
      <c r="SMB25" s="111"/>
      <c r="SMC25" s="111"/>
      <c r="SMD25" s="111"/>
      <c r="SME25" s="111"/>
      <c r="SMF25" s="111"/>
      <c r="SMG25" s="111"/>
      <c r="SMH25" s="111"/>
      <c r="SMI25" s="111"/>
      <c r="SMJ25" s="111"/>
      <c r="SMK25" s="111"/>
      <c r="SML25" s="111"/>
      <c r="SMM25" s="111"/>
      <c r="SMN25" s="111"/>
      <c r="SMO25" s="111"/>
      <c r="SMP25" s="111"/>
      <c r="SMQ25" s="111"/>
      <c r="SMR25" s="111"/>
      <c r="SMS25" s="111"/>
      <c r="SMT25" s="111"/>
      <c r="SMU25" s="111"/>
      <c r="SMV25" s="111"/>
      <c r="SMW25" s="111"/>
      <c r="SMX25" s="111"/>
      <c r="SMY25" s="111"/>
      <c r="SMZ25" s="111"/>
      <c r="SNA25" s="111"/>
      <c r="SNB25" s="111"/>
      <c r="SNC25" s="111"/>
      <c r="SND25" s="111"/>
      <c r="SNE25" s="111"/>
      <c r="SNF25" s="111"/>
      <c r="SNG25" s="111"/>
      <c r="SNH25" s="111"/>
      <c r="SNI25" s="111"/>
      <c r="SNJ25" s="111"/>
      <c r="SNK25" s="111"/>
      <c r="SNL25" s="111"/>
      <c r="SNM25" s="111"/>
      <c r="SNN25" s="111"/>
      <c r="SNO25" s="111"/>
      <c r="SNP25" s="111"/>
      <c r="SNQ25" s="111"/>
      <c r="SNR25" s="111"/>
      <c r="SNS25" s="111"/>
      <c r="SNT25" s="111"/>
      <c r="SNU25" s="111"/>
      <c r="SNV25" s="111"/>
      <c r="SNW25" s="111"/>
      <c r="SNX25" s="111"/>
      <c r="SNY25" s="111"/>
      <c r="SNZ25" s="111"/>
      <c r="SOA25" s="111"/>
      <c r="SOB25" s="111"/>
      <c r="SOC25" s="111"/>
      <c r="SOD25" s="111"/>
      <c r="SOE25" s="111"/>
      <c r="SOF25" s="111"/>
      <c r="SOG25" s="111"/>
      <c r="SOH25" s="111"/>
      <c r="SOI25" s="111"/>
      <c r="SOJ25" s="111"/>
      <c r="SOK25" s="111"/>
      <c r="SOL25" s="111"/>
      <c r="SOM25" s="111"/>
      <c r="SON25" s="111"/>
      <c r="SOO25" s="111"/>
      <c r="SOP25" s="111"/>
      <c r="SOQ25" s="111"/>
      <c r="SOR25" s="111"/>
      <c r="SOS25" s="111"/>
      <c r="SOT25" s="111"/>
      <c r="SOU25" s="111"/>
      <c r="SOV25" s="111"/>
      <c r="SOW25" s="111"/>
      <c r="SOX25" s="111"/>
      <c r="SOY25" s="111"/>
      <c r="SOZ25" s="111"/>
      <c r="SPA25" s="111"/>
      <c r="SPB25" s="111"/>
      <c r="SPC25" s="111"/>
      <c r="SPD25" s="111"/>
      <c r="SPE25" s="111"/>
      <c r="SPF25" s="111"/>
      <c r="SPG25" s="111"/>
      <c r="SPH25" s="111"/>
      <c r="SPI25" s="111"/>
      <c r="SPJ25" s="111"/>
      <c r="SPK25" s="111"/>
      <c r="SPL25" s="111"/>
      <c r="SPM25" s="111"/>
      <c r="SPN25" s="111"/>
      <c r="SPO25" s="111"/>
      <c r="SPP25" s="111"/>
      <c r="SPQ25" s="111"/>
      <c r="SPR25" s="111"/>
      <c r="SPS25" s="111"/>
      <c r="SPT25" s="111"/>
      <c r="SPU25" s="111"/>
      <c r="SPV25" s="111"/>
      <c r="SPW25" s="111"/>
      <c r="SPX25" s="111"/>
      <c r="SPY25" s="111"/>
      <c r="SPZ25" s="111"/>
      <c r="SQA25" s="111"/>
      <c r="SQB25" s="111"/>
      <c r="SQC25" s="111"/>
      <c r="SQD25" s="111"/>
      <c r="SQE25" s="111"/>
      <c r="SQF25" s="111"/>
      <c r="SQG25" s="111"/>
      <c r="SQH25" s="111"/>
      <c r="SQI25" s="111"/>
      <c r="SQJ25" s="111"/>
      <c r="SQK25" s="111"/>
      <c r="SQL25" s="111"/>
      <c r="SQM25" s="111"/>
      <c r="SQN25" s="111"/>
      <c r="SQO25" s="111"/>
      <c r="SQP25" s="111"/>
      <c r="SQQ25" s="111"/>
      <c r="SQR25" s="111"/>
      <c r="SQS25" s="111"/>
      <c r="SQT25" s="111"/>
      <c r="SQU25" s="111"/>
      <c r="SQV25" s="111"/>
      <c r="SQW25" s="111"/>
      <c r="SQX25" s="111"/>
      <c r="SQY25" s="111"/>
      <c r="SQZ25" s="111"/>
      <c r="SRA25" s="111"/>
      <c r="SRB25" s="111"/>
      <c r="SRC25" s="111"/>
      <c r="SRD25" s="111"/>
      <c r="SRE25" s="111"/>
      <c r="SRF25" s="111"/>
      <c r="SRG25" s="111"/>
      <c r="SRH25" s="111"/>
      <c r="SRI25" s="111"/>
      <c r="SRJ25" s="111"/>
      <c r="SRK25" s="111"/>
      <c r="SRL25" s="111"/>
      <c r="SRM25" s="111"/>
      <c r="SRN25" s="111"/>
      <c r="SRO25" s="111"/>
      <c r="SRP25" s="111"/>
      <c r="SRQ25" s="111"/>
      <c r="SRR25" s="111"/>
      <c r="SRS25" s="111"/>
      <c r="SRT25" s="111"/>
      <c r="SRU25" s="111"/>
      <c r="SRV25" s="111"/>
      <c r="SRW25" s="111"/>
      <c r="SRX25" s="111"/>
      <c r="SRY25" s="111"/>
      <c r="SRZ25" s="111"/>
      <c r="SSA25" s="111"/>
      <c r="SSB25" s="111"/>
      <c r="SSC25" s="111"/>
      <c r="SSD25" s="111"/>
      <c r="SSE25" s="111"/>
      <c r="SSF25" s="111"/>
      <c r="SSG25" s="111"/>
      <c r="SSH25" s="111"/>
      <c r="SSI25" s="111"/>
      <c r="SSJ25" s="111"/>
      <c r="SSK25" s="111"/>
      <c r="SSL25" s="111"/>
      <c r="SSM25" s="111"/>
      <c r="SSN25" s="111"/>
      <c r="SSO25" s="111"/>
      <c r="SSP25" s="111"/>
      <c r="SSQ25" s="111"/>
      <c r="SSR25" s="111"/>
      <c r="SSS25" s="111"/>
      <c r="SST25" s="111"/>
      <c r="SSU25" s="111"/>
      <c r="SSV25" s="111"/>
      <c r="SSW25" s="111"/>
      <c r="SSX25" s="111"/>
      <c r="SSY25" s="111"/>
      <c r="SSZ25" s="111"/>
      <c r="STA25" s="111"/>
      <c r="STB25" s="111"/>
      <c r="STC25" s="111"/>
      <c r="STD25" s="111"/>
      <c r="STE25" s="111"/>
      <c r="STF25" s="111"/>
      <c r="STG25" s="111"/>
      <c r="STH25" s="111"/>
      <c r="STI25" s="111"/>
      <c r="STJ25" s="111"/>
      <c r="STK25" s="111"/>
      <c r="STL25" s="111"/>
      <c r="STM25" s="111"/>
      <c r="STN25" s="111"/>
      <c r="STO25" s="111"/>
      <c r="STP25" s="111"/>
      <c r="STQ25" s="111"/>
      <c r="STR25" s="111"/>
      <c r="STS25" s="111"/>
      <c r="STT25" s="111"/>
      <c r="STU25" s="111"/>
      <c r="STV25" s="111"/>
      <c r="STW25" s="111"/>
      <c r="STX25" s="111"/>
      <c r="STY25" s="111"/>
      <c r="STZ25" s="111"/>
      <c r="SUA25" s="111"/>
      <c r="SUB25" s="111"/>
      <c r="SUC25" s="111"/>
      <c r="SUD25" s="111"/>
      <c r="SUE25" s="111"/>
      <c r="SUF25" s="111"/>
      <c r="SUG25" s="111"/>
      <c r="SUH25" s="111"/>
      <c r="SUI25" s="111"/>
      <c r="SUJ25" s="111"/>
      <c r="SUK25" s="111"/>
      <c r="SUL25" s="111"/>
      <c r="SUM25" s="111"/>
      <c r="SUN25" s="111"/>
      <c r="SUO25" s="111"/>
      <c r="SUP25" s="111"/>
      <c r="SUQ25" s="111"/>
      <c r="SUR25" s="111"/>
      <c r="SUS25" s="111"/>
      <c r="SUT25" s="111"/>
      <c r="SUU25" s="111"/>
      <c r="SUV25" s="111"/>
      <c r="SUW25" s="111"/>
      <c r="SUX25" s="111"/>
      <c r="SUY25" s="111"/>
      <c r="SUZ25" s="111"/>
      <c r="SVA25" s="111"/>
      <c r="SVB25" s="111"/>
      <c r="SVC25" s="111"/>
      <c r="SVD25" s="111"/>
      <c r="SVE25" s="111"/>
      <c r="SVF25" s="111"/>
      <c r="SVG25" s="111"/>
      <c r="SVH25" s="111"/>
      <c r="SVI25" s="111"/>
      <c r="SVJ25" s="111"/>
      <c r="SVK25" s="111"/>
      <c r="SVL25" s="111"/>
      <c r="SVM25" s="111"/>
      <c r="SVN25" s="111"/>
      <c r="SVO25" s="111"/>
      <c r="SVP25" s="111"/>
      <c r="SVQ25" s="111"/>
      <c r="SVR25" s="111"/>
      <c r="SVS25" s="111"/>
      <c r="SVT25" s="111"/>
      <c r="SVU25" s="111"/>
      <c r="SVV25" s="111"/>
      <c r="SVW25" s="111"/>
      <c r="SVX25" s="111"/>
      <c r="SVY25" s="111"/>
      <c r="SVZ25" s="111"/>
      <c r="SWA25" s="111"/>
      <c r="SWB25" s="111"/>
      <c r="SWC25" s="111"/>
      <c r="SWD25" s="111"/>
      <c r="SWE25" s="111"/>
      <c r="SWF25" s="111"/>
      <c r="SWG25" s="111"/>
      <c r="SWH25" s="111"/>
      <c r="SWI25" s="111"/>
      <c r="SWJ25" s="111"/>
      <c r="SWK25" s="111"/>
      <c r="SWL25" s="111"/>
      <c r="SWM25" s="111"/>
      <c r="SWN25" s="111"/>
      <c r="SWO25" s="111"/>
      <c r="SWP25" s="111"/>
      <c r="SWQ25" s="111"/>
      <c r="SWR25" s="111"/>
      <c r="SWS25" s="111"/>
      <c r="SWT25" s="111"/>
      <c r="SWU25" s="111"/>
      <c r="SWV25" s="111"/>
      <c r="SWW25" s="111"/>
      <c r="SWX25" s="111"/>
      <c r="SWY25" s="111"/>
      <c r="SWZ25" s="111"/>
      <c r="SXA25" s="111"/>
      <c r="SXB25" s="111"/>
      <c r="SXC25" s="111"/>
      <c r="SXD25" s="111"/>
      <c r="SXE25" s="111"/>
      <c r="SXF25" s="111"/>
      <c r="SXG25" s="111"/>
      <c r="SXH25" s="111"/>
      <c r="SXI25" s="111"/>
      <c r="SXJ25" s="111"/>
      <c r="SXK25" s="111"/>
      <c r="SXL25" s="111"/>
      <c r="SXM25" s="111"/>
      <c r="SXN25" s="111"/>
      <c r="SXO25" s="111"/>
      <c r="SXP25" s="111"/>
      <c r="SXQ25" s="111"/>
      <c r="SXR25" s="111"/>
      <c r="SXS25" s="111"/>
      <c r="SXT25" s="111"/>
      <c r="SXU25" s="111"/>
      <c r="SXV25" s="111"/>
      <c r="SXW25" s="111"/>
      <c r="SXX25" s="111"/>
      <c r="SXY25" s="111"/>
      <c r="SXZ25" s="111"/>
      <c r="SYA25" s="111"/>
      <c r="SYB25" s="111"/>
      <c r="SYC25" s="111"/>
      <c r="SYD25" s="111"/>
      <c r="SYE25" s="111"/>
      <c r="SYF25" s="111"/>
      <c r="SYG25" s="111"/>
      <c r="SYH25" s="111"/>
      <c r="SYI25" s="111"/>
      <c r="SYJ25" s="111"/>
      <c r="SYK25" s="111"/>
      <c r="SYL25" s="111"/>
      <c r="SYM25" s="111"/>
      <c r="SYN25" s="111"/>
      <c r="SYO25" s="111"/>
      <c r="SYP25" s="111"/>
      <c r="SYQ25" s="111"/>
      <c r="SYR25" s="111"/>
      <c r="SYS25" s="111"/>
      <c r="SYT25" s="111"/>
      <c r="SYU25" s="111"/>
      <c r="SYV25" s="111"/>
      <c r="SYW25" s="111"/>
      <c r="SYX25" s="111"/>
      <c r="SYY25" s="111"/>
      <c r="SYZ25" s="111"/>
      <c r="SZA25" s="111"/>
      <c r="SZB25" s="111"/>
      <c r="SZC25" s="111"/>
      <c r="SZD25" s="111"/>
      <c r="SZE25" s="111"/>
      <c r="SZF25" s="111"/>
      <c r="SZG25" s="111"/>
      <c r="SZH25" s="111"/>
      <c r="SZI25" s="111"/>
      <c r="SZJ25" s="111"/>
      <c r="SZK25" s="111"/>
      <c r="SZL25" s="111"/>
      <c r="SZM25" s="111"/>
      <c r="SZN25" s="111"/>
      <c r="SZO25" s="111"/>
      <c r="SZP25" s="111"/>
      <c r="SZQ25" s="111"/>
      <c r="SZR25" s="111"/>
      <c r="SZS25" s="111"/>
      <c r="SZT25" s="111"/>
      <c r="SZU25" s="111"/>
      <c r="SZV25" s="111"/>
      <c r="SZW25" s="111"/>
      <c r="SZX25" s="111"/>
      <c r="SZY25" s="111"/>
      <c r="SZZ25" s="111"/>
      <c r="TAA25" s="111"/>
      <c r="TAB25" s="111"/>
      <c r="TAC25" s="111"/>
      <c r="TAD25" s="111"/>
      <c r="TAE25" s="111"/>
      <c r="TAF25" s="111"/>
      <c r="TAG25" s="111"/>
      <c r="TAH25" s="111"/>
      <c r="TAI25" s="111"/>
      <c r="TAJ25" s="111"/>
      <c r="TAK25" s="111"/>
      <c r="TAL25" s="111"/>
      <c r="TAM25" s="111"/>
      <c r="TAN25" s="111"/>
      <c r="TAO25" s="111"/>
      <c r="TAP25" s="111"/>
      <c r="TAQ25" s="111"/>
      <c r="TAR25" s="111"/>
      <c r="TAS25" s="111"/>
      <c r="TAT25" s="111"/>
      <c r="TAU25" s="111"/>
      <c r="TAV25" s="111"/>
      <c r="TAW25" s="111"/>
      <c r="TAX25" s="111"/>
      <c r="TAY25" s="111"/>
      <c r="TAZ25" s="111"/>
      <c r="TBA25" s="111"/>
      <c r="TBB25" s="111"/>
      <c r="TBC25" s="111"/>
      <c r="TBD25" s="111"/>
      <c r="TBE25" s="111"/>
      <c r="TBF25" s="111"/>
      <c r="TBG25" s="111"/>
      <c r="TBH25" s="111"/>
      <c r="TBI25" s="111"/>
      <c r="TBJ25" s="111"/>
      <c r="TBK25" s="111"/>
      <c r="TBL25" s="111"/>
      <c r="TBM25" s="111"/>
      <c r="TBN25" s="111"/>
      <c r="TBO25" s="111"/>
      <c r="TBP25" s="111"/>
      <c r="TBQ25" s="111"/>
      <c r="TBR25" s="111"/>
      <c r="TBS25" s="111"/>
      <c r="TBT25" s="111"/>
      <c r="TBU25" s="111"/>
      <c r="TBV25" s="111"/>
      <c r="TBW25" s="111"/>
      <c r="TBX25" s="111"/>
      <c r="TBY25" s="111"/>
      <c r="TBZ25" s="111"/>
      <c r="TCA25" s="111"/>
      <c r="TCB25" s="111"/>
      <c r="TCC25" s="111"/>
      <c r="TCD25" s="111"/>
      <c r="TCE25" s="111"/>
      <c r="TCF25" s="111"/>
      <c r="TCG25" s="111"/>
      <c r="TCH25" s="111"/>
      <c r="TCI25" s="111"/>
      <c r="TCJ25" s="111"/>
      <c r="TCK25" s="111"/>
      <c r="TCL25" s="111"/>
      <c r="TCM25" s="111"/>
      <c r="TCN25" s="111"/>
      <c r="TCO25" s="111"/>
      <c r="TCP25" s="111"/>
      <c r="TCQ25" s="111"/>
      <c r="TCR25" s="111"/>
      <c r="TCS25" s="111"/>
      <c r="TCT25" s="111"/>
      <c r="TCU25" s="111"/>
      <c r="TCV25" s="111"/>
      <c r="TCW25" s="111"/>
      <c r="TCX25" s="111"/>
      <c r="TCY25" s="111"/>
      <c r="TCZ25" s="111"/>
      <c r="TDA25" s="111"/>
      <c r="TDB25" s="111"/>
      <c r="TDC25" s="111"/>
      <c r="TDD25" s="111"/>
      <c r="TDE25" s="111"/>
      <c r="TDF25" s="111"/>
      <c r="TDG25" s="111"/>
      <c r="TDH25" s="111"/>
      <c r="TDI25" s="111"/>
      <c r="TDJ25" s="111"/>
      <c r="TDK25" s="111"/>
      <c r="TDL25" s="111"/>
      <c r="TDM25" s="111"/>
      <c r="TDN25" s="111"/>
      <c r="TDO25" s="111"/>
      <c r="TDP25" s="111"/>
      <c r="TDQ25" s="111"/>
      <c r="TDR25" s="111"/>
      <c r="TDS25" s="111"/>
      <c r="TDT25" s="111"/>
      <c r="TDU25" s="111"/>
      <c r="TDV25" s="111"/>
      <c r="TDW25" s="111"/>
      <c r="TDX25" s="111"/>
      <c r="TDY25" s="111"/>
      <c r="TDZ25" s="111"/>
      <c r="TEA25" s="111"/>
      <c r="TEB25" s="111"/>
      <c r="TEC25" s="111"/>
      <c r="TED25" s="111"/>
      <c r="TEE25" s="111"/>
      <c r="TEF25" s="111"/>
      <c r="TEG25" s="111"/>
      <c r="TEH25" s="111"/>
      <c r="TEI25" s="111"/>
      <c r="TEJ25" s="111"/>
      <c r="TEK25" s="111"/>
      <c r="TEL25" s="111"/>
      <c r="TEM25" s="111"/>
      <c r="TEN25" s="111"/>
      <c r="TEO25" s="111"/>
      <c r="TEP25" s="111"/>
      <c r="TEQ25" s="111"/>
      <c r="TER25" s="111"/>
      <c r="TES25" s="111"/>
      <c r="TET25" s="111"/>
      <c r="TEU25" s="111"/>
      <c r="TEV25" s="111"/>
      <c r="TEW25" s="111"/>
      <c r="TEX25" s="111"/>
      <c r="TEY25" s="111"/>
      <c r="TEZ25" s="111"/>
      <c r="TFA25" s="111"/>
      <c r="TFB25" s="111"/>
      <c r="TFC25" s="111"/>
      <c r="TFD25" s="111"/>
      <c r="TFE25" s="111"/>
      <c r="TFF25" s="111"/>
      <c r="TFG25" s="111"/>
      <c r="TFH25" s="111"/>
      <c r="TFI25" s="111"/>
      <c r="TFJ25" s="111"/>
      <c r="TFK25" s="111"/>
      <c r="TFL25" s="111"/>
      <c r="TFM25" s="111"/>
      <c r="TFN25" s="111"/>
      <c r="TFO25" s="111"/>
      <c r="TFP25" s="111"/>
      <c r="TFQ25" s="111"/>
      <c r="TFR25" s="111"/>
      <c r="TFS25" s="111"/>
      <c r="TFT25" s="111"/>
      <c r="TFU25" s="111"/>
      <c r="TFV25" s="111"/>
      <c r="TFW25" s="111"/>
      <c r="TFX25" s="111"/>
      <c r="TFY25" s="111"/>
      <c r="TFZ25" s="111"/>
      <c r="TGA25" s="111"/>
      <c r="TGB25" s="111"/>
      <c r="TGC25" s="111"/>
      <c r="TGD25" s="111"/>
      <c r="TGE25" s="111"/>
      <c r="TGF25" s="111"/>
      <c r="TGG25" s="111"/>
      <c r="TGH25" s="111"/>
      <c r="TGI25" s="111"/>
      <c r="TGJ25" s="111"/>
      <c r="TGK25" s="111"/>
      <c r="TGL25" s="111"/>
      <c r="TGM25" s="111"/>
      <c r="TGN25" s="111"/>
      <c r="TGO25" s="111"/>
      <c r="TGP25" s="111"/>
      <c r="TGQ25" s="111"/>
      <c r="TGR25" s="111"/>
      <c r="TGS25" s="111"/>
      <c r="TGT25" s="111"/>
      <c r="TGU25" s="111"/>
      <c r="TGV25" s="111"/>
      <c r="TGW25" s="111"/>
      <c r="TGX25" s="111"/>
      <c r="TGY25" s="111"/>
      <c r="TGZ25" s="111"/>
      <c r="THA25" s="111"/>
      <c r="THB25" s="111"/>
      <c r="THC25" s="111"/>
      <c r="THD25" s="111"/>
      <c r="THE25" s="111"/>
      <c r="THF25" s="111"/>
      <c r="THG25" s="111"/>
      <c r="THH25" s="111"/>
      <c r="THI25" s="111"/>
      <c r="THJ25" s="111"/>
      <c r="THK25" s="111"/>
      <c r="THL25" s="111"/>
      <c r="THM25" s="111"/>
      <c r="THN25" s="111"/>
      <c r="THO25" s="111"/>
      <c r="THP25" s="111"/>
      <c r="THQ25" s="111"/>
      <c r="THR25" s="111"/>
      <c r="THS25" s="111"/>
      <c r="THT25" s="111"/>
      <c r="THU25" s="111"/>
      <c r="THV25" s="111"/>
      <c r="THW25" s="111"/>
      <c r="THX25" s="111"/>
      <c r="THY25" s="111"/>
      <c r="THZ25" s="111"/>
      <c r="TIA25" s="111"/>
      <c r="TIB25" s="111"/>
      <c r="TIC25" s="111"/>
      <c r="TID25" s="111"/>
      <c r="TIE25" s="111"/>
      <c r="TIF25" s="111"/>
      <c r="TIG25" s="111"/>
      <c r="TIH25" s="111"/>
      <c r="TII25" s="111"/>
      <c r="TIJ25" s="111"/>
      <c r="TIK25" s="111"/>
      <c r="TIL25" s="111"/>
      <c r="TIM25" s="111"/>
      <c r="TIN25" s="111"/>
      <c r="TIO25" s="111"/>
      <c r="TIP25" s="111"/>
      <c r="TIQ25" s="111"/>
      <c r="TIR25" s="111"/>
      <c r="TIS25" s="111"/>
      <c r="TIT25" s="111"/>
      <c r="TIU25" s="111"/>
      <c r="TIV25" s="111"/>
      <c r="TIW25" s="111"/>
      <c r="TIX25" s="111"/>
      <c r="TIY25" s="111"/>
      <c r="TIZ25" s="111"/>
      <c r="TJA25" s="111"/>
      <c r="TJB25" s="111"/>
      <c r="TJC25" s="111"/>
      <c r="TJD25" s="111"/>
      <c r="TJE25" s="111"/>
      <c r="TJF25" s="111"/>
      <c r="TJG25" s="111"/>
      <c r="TJH25" s="111"/>
      <c r="TJI25" s="111"/>
      <c r="TJJ25" s="111"/>
      <c r="TJK25" s="111"/>
      <c r="TJL25" s="111"/>
      <c r="TJM25" s="111"/>
      <c r="TJN25" s="111"/>
      <c r="TJO25" s="111"/>
      <c r="TJP25" s="111"/>
      <c r="TJQ25" s="111"/>
      <c r="TJR25" s="111"/>
      <c r="TJS25" s="111"/>
      <c r="TJT25" s="111"/>
      <c r="TJU25" s="111"/>
      <c r="TJV25" s="111"/>
      <c r="TJW25" s="111"/>
      <c r="TJX25" s="111"/>
      <c r="TJY25" s="111"/>
      <c r="TJZ25" s="111"/>
      <c r="TKA25" s="111"/>
      <c r="TKB25" s="111"/>
      <c r="TKC25" s="111"/>
      <c r="TKD25" s="111"/>
      <c r="TKE25" s="111"/>
      <c r="TKF25" s="111"/>
      <c r="TKG25" s="111"/>
      <c r="TKH25" s="111"/>
      <c r="TKI25" s="111"/>
      <c r="TKJ25" s="111"/>
      <c r="TKK25" s="111"/>
      <c r="TKL25" s="111"/>
      <c r="TKM25" s="111"/>
      <c r="TKN25" s="111"/>
      <c r="TKO25" s="111"/>
      <c r="TKP25" s="111"/>
      <c r="TKQ25" s="111"/>
      <c r="TKR25" s="111"/>
      <c r="TKS25" s="111"/>
      <c r="TKT25" s="111"/>
      <c r="TKU25" s="111"/>
      <c r="TKV25" s="111"/>
      <c r="TKW25" s="111"/>
      <c r="TKX25" s="111"/>
      <c r="TKY25" s="111"/>
      <c r="TKZ25" s="111"/>
      <c r="TLA25" s="111"/>
      <c r="TLB25" s="111"/>
      <c r="TLC25" s="111"/>
      <c r="TLD25" s="111"/>
      <c r="TLE25" s="111"/>
      <c r="TLF25" s="111"/>
      <c r="TLG25" s="111"/>
      <c r="TLH25" s="111"/>
      <c r="TLI25" s="111"/>
      <c r="TLJ25" s="111"/>
      <c r="TLK25" s="111"/>
      <c r="TLL25" s="111"/>
      <c r="TLM25" s="111"/>
      <c r="TLN25" s="111"/>
      <c r="TLO25" s="111"/>
      <c r="TLP25" s="111"/>
      <c r="TLQ25" s="111"/>
      <c r="TLR25" s="111"/>
      <c r="TLS25" s="111"/>
      <c r="TLT25" s="111"/>
      <c r="TLU25" s="111"/>
      <c r="TLV25" s="111"/>
      <c r="TLW25" s="111"/>
      <c r="TLX25" s="111"/>
      <c r="TLY25" s="111"/>
      <c r="TLZ25" s="111"/>
      <c r="TMA25" s="111"/>
      <c r="TMB25" s="111"/>
      <c r="TMC25" s="111"/>
      <c r="TMD25" s="111"/>
      <c r="TME25" s="111"/>
      <c r="TMF25" s="111"/>
      <c r="TMG25" s="111"/>
      <c r="TMH25" s="111"/>
      <c r="TMI25" s="111"/>
      <c r="TMJ25" s="111"/>
      <c r="TMK25" s="111"/>
      <c r="TML25" s="111"/>
      <c r="TMM25" s="111"/>
      <c r="TMN25" s="111"/>
      <c r="TMO25" s="111"/>
      <c r="TMP25" s="111"/>
      <c r="TMQ25" s="111"/>
      <c r="TMR25" s="111"/>
      <c r="TMS25" s="111"/>
      <c r="TMT25" s="111"/>
      <c r="TMU25" s="111"/>
      <c r="TMV25" s="111"/>
      <c r="TMW25" s="111"/>
      <c r="TMX25" s="111"/>
      <c r="TMY25" s="111"/>
      <c r="TMZ25" s="111"/>
      <c r="TNA25" s="111"/>
      <c r="TNB25" s="111"/>
      <c r="TNC25" s="111"/>
      <c r="TND25" s="111"/>
      <c r="TNE25" s="111"/>
      <c r="TNF25" s="111"/>
      <c r="TNG25" s="111"/>
      <c r="TNH25" s="111"/>
      <c r="TNI25" s="111"/>
      <c r="TNJ25" s="111"/>
      <c r="TNK25" s="111"/>
      <c r="TNL25" s="111"/>
      <c r="TNM25" s="111"/>
      <c r="TNN25" s="111"/>
      <c r="TNO25" s="111"/>
      <c r="TNP25" s="111"/>
      <c r="TNQ25" s="111"/>
      <c r="TNR25" s="111"/>
      <c r="TNS25" s="111"/>
      <c r="TNT25" s="111"/>
      <c r="TNU25" s="111"/>
      <c r="TNV25" s="111"/>
      <c r="TNW25" s="111"/>
      <c r="TNX25" s="111"/>
      <c r="TNY25" s="111"/>
      <c r="TNZ25" s="111"/>
      <c r="TOA25" s="111"/>
      <c r="TOB25" s="111"/>
      <c r="TOC25" s="111"/>
      <c r="TOD25" s="111"/>
      <c r="TOE25" s="111"/>
      <c r="TOF25" s="111"/>
      <c r="TOG25" s="111"/>
      <c r="TOH25" s="111"/>
      <c r="TOI25" s="111"/>
      <c r="TOJ25" s="111"/>
      <c r="TOK25" s="111"/>
      <c r="TOL25" s="111"/>
      <c r="TOM25" s="111"/>
      <c r="TON25" s="111"/>
      <c r="TOO25" s="111"/>
      <c r="TOP25" s="111"/>
      <c r="TOQ25" s="111"/>
      <c r="TOR25" s="111"/>
      <c r="TOS25" s="111"/>
      <c r="TOT25" s="111"/>
      <c r="TOU25" s="111"/>
      <c r="TOV25" s="111"/>
      <c r="TOW25" s="111"/>
      <c r="TOX25" s="111"/>
      <c r="TOY25" s="111"/>
      <c r="TOZ25" s="111"/>
      <c r="TPA25" s="111"/>
      <c r="TPB25" s="111"/>
      <c r="TPC25" s="111"/>
      <c r="TPD25" s="111"/>
      <c r="TPE25" s="111"/>
      <c r="TPF25" s="111"/>
      <c r="TPG25" s="111"/>
      <c r="TPH25" s="111"/>
      <c r="TPI25" s="111"/>
      <c r="TPJ25" s="111"/>
      <c r="TPK25" s="111"/>
      <c r="TPL25" s="111"/>
      <c r="TPM25" s="111"/>
      <c r="TPN25" s="111"/>
      <c r="TPO25" s="111"/>
      <c r="TPP25" s="111"/>
      <c r="TPQ25" s="111"/>
      <c r="TPR25" s="111"/>
      <c r="TPS25" s="111"/>
      <c r="TPT25" s="111"/>
      <c r="TPU25" s="111"/>
      <c r="TPV25" s="111"/>
      <c r="TPW25" s="111"/>
      <c r="TPX25" s="111"/>
      <c r="TPY25" s="111"/>
      <c r="TPZ25" s="111"/>
      <c r="TQA25" s="111"/>
      <c r="TQB25" s="111"/>
      <c r="TQC25" s="111"/>
      <c r="TQD25" s="111"/>
      <c r="TQE25" s="111"/>
      <c r="TQF25" s="111"/>
      <c r="TQG25" s="111"/>
      <c r="TQH25" s="111"/>
      <c r="TQI25" s="111"/>
      <c r="TQJ25" s="111"/>
      <c r="TQK25" s="111"/>
      <c r="TQL25" s="111"/>
      <c r="TQM25" s="111"/>
      <c r="TQN25" s="111"/>
      <c r="TQO25" s="111"/>
      <c r="TQP25" s="111"/>
      <c r="TQQ25" s="111"/>
      <c r="TQR25" s="111"/>
      <c r="TQS25" s="111"/>
      <c r="TQT25" s="111"/>
      <c r="TQU25" s="111"/>
      <c r="TQV25" s="111"/>
      <c r="TQW25" s="111"/>
      <c r="TQX25" s="111"/>
      <c r="TQY25" s="111"/>
      <c r="TQZ25" s="111"/>
      <c r="TRA25" s="111"/>
      <c r="TRB25" s="111"/>
      <c r="TRC25" s="111"/>
      <c r="TRD25" s="111"/>
      <c r="TRE25" s="111"/>
      <c r="TRF25" s="111"/>
      <c r="TRG25" s="111"/>
      <c r="TRH25" s="111"/>
      <c r="TRI25" s="111"/>
      <c r="TRJ25" s="111"/>
      <c r="TRK25" s="111"/>
      <c r="TRL25" s="111"/>
      <c r="TRM25" s="111"/>
      <c r="TRN25" s="111"/>
      <c r="TRO25" s="111"/>
      <c r="TRP25" s="111"/>
      <c r="TRQ25" s="111"/>
      <c r="TRR25" s="111"/>
      <c r="TRS25" s="111"/>
      <c r="TRT25" s="111"/>
      <c r="TRU25" s="111"/>
      <c r="TRV25" s="111"/>
      <c r="TRW25" s="111"/>
      <c r="TRX25" s="111"/>
      <c r="TRY25" s="111"/>
      <c r="TRZ25" s="111"/>
      <c r="TSA25" s="111"/>
      <c r="TSB25" s="111"/>
      <c r="TSC25" s="111"/>
      <c r="TSD25" s="111"/>
      <c r="TSE25" s="111"/>
      <c r="TSF25" s="111"/>
      <c r="TSG25" s="111"/>
      <c r="TSH25" s="111"/>
      <c r="TSI25" s="111"/>
      <c r="TSJ25" s="111"/>
      <c r="TSK25" s="111"/>
      <c r="TSL25" s="111"/>
      <c r="TSM25" s="111"/>
      <c r="TSN25" s="111"/>
      <c r="TSO25" s="111"/>
      <c r="TSP25" s="111"/>
      <c r="TSQ25" s="111"/>
      <c r="TSR25" s="111"/>
      <c r="TSS25" s="111"/>
      <c r="TST25" s="111"/>
      <c r="TSU25" s="111"/>
      <c r="TSV25" s="111"/>
      <c r="TSW25" s="111"/>
      <c r="TSX25" s="111"/>
      <c r="TSY25" s="111"/>
      <c r="TSZ25" s="111"/>
      <c r="TTA25" s="111"/>
      <c r="TTB25" s="111"/>
      <c r="TTC25" s="111"/>
      <c r="TTD25" s="111"/>
      <c r="TTE25" s="111"/>
      <c r="TTF25" s="111"/>
      <c r="TTG25" s="111"/>
      <c r="TTH25" s="111"/>
      <c r="TTI25" s="111"/>
      <c r="TTJ25" s="111"/>
      <c r="TTK25" s="111"/>
      <c r="TTL25" s="111"/>
      <c r="TTM25" s="111"/>
      <c r="TTN25" s="111"/>
      <c r="TTO25" s="111"/>
      <c r="TTP25" s="111"/>
      <c r="TTQ25" s="111"/>
      <c r="TTR25" s="111"/>
      <c r="TTS25" s="111"/>
      <c r="TTT25" s="111"/>
      <c r="TTU25" s="111"/>
      <c r="TTV25" s="111"/>
      <c r="TTW25" s="111"/>
      <c r="TTX25" s="111"/>
      <c r="TTY25" s="111"/>
      <c r="TTZ25" s="111"/>
      <c r="TUA25" s="111"/>
      <c r="TUB25" s="111"/>
      <c r="TUC25" s="111"/>
      <c r="TUD25" s="111"/>
      <c r="TUE25" s="111"/>
      <c r="TUF25" s="111"/>
      <c r="TUG25" s="111"/>
      <c r="TUH25" s="111"/>
      <c r="TUI25" s="111"/>
      <c r="TUJ25" s="111"/>
      <c r="TUK25" s="111"/>
      <c r="TUL25" s="111"/>
      <c r="TUM25" s="111"/>
      <c r="TUN25" s="111"/>
      <c r="TUO25" s="111"/>
      <c r="TUP25" s="111"/>
      <c r="TUQ25" s="111"/>
      <c r="TUR25" s="111"/>
      <c r="TUS25" s="111"/>
      <c r="TUT25" s="111"/>
      <c r="TUU25" s="111"/>
      <c r="TUV25" s="111"/>
      <c r="TUW25" s="111"/>
      <c r="TUX25" s="111"/>
      <c r="TUY25" s="111"/>
      <c r="TUZ25" s="111"/>
      <c r="TVA25" s="111"/>
      <c r="TVB25" s="111"/>
      <c r="TVC25" s="111"/>
      <c r="TVD25" s="111"/>
      <c r="TVE25" s="111"/>
      <c r="TVF25" s="111"/>
      <c r="TVG25" s="111"/>
      <c r="TVH25" s="111"/>
      <c r="TVI25" s="111"/>
      <c r="TVJ25" s="111"/>
      <c r="TVK25" s="111"/>
      <c r="TVL25" s="111"/>
      <c r="TVM25" s="111"/>
      <c r="TVN25" s="111"/>
      <c r="TVO25" s="111"/>
      <c r="TVP25" s="111"/>
      <c r="TVQ25" s="111"/>
      <c r="TVR25" s="111"/>
      <c r="TVS25" s="111"/>
      <c r="TVT25" s="111"/>
      <c r="TVU25" s="111"/>
      <c r="TVV25" s="111"/>
      <c r="TVW25" s="111"/>
      <c r="TVX25" s="111"/>
      <c r="TVY25" s="111"/>
      <c r="TVZ25" s="111"/>
      <c r="TWA25" s="111"/>
      <c r="TWB25" s="111"/>
      <c r="TWC25" s="111"/>
      <c r="TWD25" s="111"/>
      <c r="TWE25" s="111"/>
      <c r="TWF25" s="111"/>
      <c r="TWG25" s="111"/>
      <c r="TWH25" s="111"/>
      <c r="TWI25" s="111"/>
      <c r="TWJ25" s="111"/>
      <c r="TWK25" s="111"/>
      <c r="TWL25" s="111"/>
      <c r="TWM25" s="111"/>
      <c r="TWN25" s="111"/>
      <c r="TWO25" s="111"/>
      <c r="TWP25" s="111"/>
      <c r="TWQ25" s="111"/>
      <c r="TWR25" s="111"/>
      <c r="TWS25" s="111"/>
      <c r="TWT25" s="111"/>
      <c r="TWU25" s="111"/>
      <c r="TWV25" s="111"/>
      <c r="TWW25" s="111"/>
      <c r="TWX25" s="111"/>
      <c r="TWY25" s="111"/>
      <c r="TWZ25" s="111"/>
      <c r="TXA25" s="111"/>
      <c r="TXB25" s="111"/>
      <c r="TXC25" s="111"/>
      <c r="TXD25" s="111"/>
      <c r="TXE25" s="111"/>
      <c r="TXF25" s="111"/>
      <c r="TXG25" s="111"/>
      <c r="TXH25" s="111"/>
      <c r="TXI25" s="111"/>
      <c r="TXJ25" s="111"/>
      <c r="TXK25" s="111"/>
      <c r="TXL25" s="111"/>
      <c r="TXM25" s="111"/>
      <c r="TXN25" s="111"/>
      <c r="TXO25" s="111"/>
      <c r="TXP25" s="111"/>
      <c r="TXQ25" s="111"/>
      <c r="TXR25" s="111"/>
      <c r="TXS25" s="111"/>
      <c r="TXT25" s="111"/>
      <c r="TXU25" s="111"/>
      <c r="TXV25" s="111"/>
      <c r="TXW25" s="111"/>
      <c r="TXX25" s="111"/>
      <c r="TXY25" s="111"/>
      <c r="TXZ25" s="111"/>
      <c r="TYA25" s="111"/>
      <c r="TYB25" s="111"/>
      <c r="TYC25" s="111"/>
      <c r="TYD25" s="111"/>
      <c r="TYE25" s="111"/>
      <c r="TYF25" s="111"/>
      <c r="TYG25" s="111"/>
      <c r="TYH25" s="111"/>
      <c r="TYI25" s="111"/>
      <c r="TYJ25" s="111"/>
      <c r="TYK25" s="111"/>
      <c r="TYL25" s="111"/>
      <c r="TYM25" s="111"/>
      <c r="TYN25" s="111"/>
      <c r="TYO25" s="111"/>
      <c r="TYP25" s="111"/>
      <c r="TYQ25" s="111"/>
      <c r="TYR25" s="111"/>
      <c r="TYS25" s="111"/>
      <c r="TYT25" s="111"/>
      <c r="TYU25" s="111"/>
      <c r="TYV25" s="111"/>
      <c r="TYW25" s="111"/>
      <c r="TYX25" s="111"/>
      <c r="TYY25" s="111"/>
      <c r="TYZ25" s="111"/>
      <c r="TZA25" s="111"/>
      <c r="TZB25" s="111"/>
      <c r="TZC25" s="111"/>
      <c r="TZD25" s="111"/>
      <c r="TZE25" s="111"/>
      <c r="TZF25" s="111"/>
      <c r="TZG25" s="111"/>
      <c r="TZH25" s="111"/>
      <c r="TZI25" s="111"/>
      <c r="TZJ25" s="111"/>
      <c r="TZK25" s="111"/>
      <c r="TZL25" s="111"/>
      <c r="TZM25" s="111"/>
      <c r="TZN25" s="111"/>
      <c r="TZO25" s="111"/>
      <c r="TZP25" s="111"/>
      <c r="TZQ25" s="111"/>
      <c r="TZR25" s="111"/>
      <c r="TZS25" s="111"/>
      <c r="TZT25" s="111"/>
      <c r="TZU25" s="111"/>
      <c r="TZV25" s="111"/>
      <c r="TZW25" s="111"/>
      <c r="TZX25" s="111"/>
      <c r="TZY25" s="111"/>
      <c r="TZZ25" s="111"/>
      <c r="UAA25" s="111"/>
      <c r="UAB25" s="111"/>
      <c r="UAC25" s="111"/>
      <c r="UAD25" s="111"/>
      <c r="UAE25" s="111"/>
      <c r="UAF25" s="111"/>
      <c r="UAG25" s="111"/>
      <c r="UAH25" s="111"/>
      <c r="UAI25" s="111"/>
      <c r="UAJ25" s="111"/>
      <c r="UAK25" s="111"/>
      <c r="UAL25" s="111"/>
      <c r="UAM25" s="111"/>
      <c r="UAN25" s="111"/>
      <c r="UAO25" s="111"/>
      <c r="UAP25" s="111"/>
      <c r="UAQ25" s="111"/>
      <c r="UAR25" s="111"/>
      <c r="UAS25" s="111"/>
      <c r="UAT25" s="111"/>
      <c r="UAU25" s="111"/>
      <c r="UAV25" s="111"/>
      <c r="UAW25" s="111"/>
      <c r="UAX25" s="111"/>
      <c r="UAY25" s="111"/>
      <c r="UAZ25" s="111"/>
      <c r="UBA25" s="111"/>
      <c r="UBB25" s="111"/>
      <c r="UBC25" s="111"/>
      <c r="UBD25" s="111"/>
      <c r="UBE25" s="111"/>
      <c r="UBF25" s="111"/>
      <c r="UBG25" s="111"/>
      <c r="UBH25" s="111"/>
      <c r="UBI25" s="111"/>
      <c r="UBJ25" s="111"/>
      <c r="UBK25" s="111"/>
      <c r="UBL25" s="111"/>
      <c r="UBM25" s="111"/>
      <c r="UBN25" s="111"/>
      <c r="UBO25" s="111"/>
      <c r="UBP25" s="111"/>
      <c r="UBQ25" s="111"/>
      <c r="UBR25" s="111"/>
      <c r="UBS25" s="111"/>
      <c r="UBT25" s="111"/>
      <c r="UBU25" s="111"/>
      <c r="UBV25" s="111"/>
      <c r="UBW25" s="111"/>
      <c r="UBX25" s="111"/>
      <c r="UBY25" s="111"/>
      <c r="UBZ25" s="111"/>
      <c r="UCA25" s="111"/>
      <c r="UCB25" s="111"/>
      <c r="UCC25" s="111"/>
      <c r="UCD25" s="111"/>
      <c r="UCE25" s="111"/>
      <c r="UCF25" s="111"/>
      <c r="UCG25" s="111"/>
      <c r="UCH25" s="111"/>
      <c r="UCI25" s="111"/>
      <c r="UCJ25" s="111"/>
      <c r="UCK25" s="111"/>
      <c r="UCL25" s="111"/>
      <c r="UCM25" s="111"/>
      <c r="UCN25" s="111"/>
      <c r="UCO25" s="111"/>
      <c r="UCP25" s="111"/>
      <c r="UCQ25" s="111"/>
      <c r="UCR25" s="111"/>
      <c r="UCS25" s="111"/>
      <c r="UCT25" s="111"/>
      <c r="UCU25" s="111"/>
      <c r="UCV25" s="111"/>
      <c r="UCW25" s="111"/>
      <c r="UCX25" s="111"/>
      <c r="UCY25" s="111"/>
      <c r="UCZ25" s="111"/>
      <c r="UDA25" s="111"/>
      <c r="UDB25" s="111"/>
      <c r="UDC25" s="111"/>
      <c r="UDD25" s="111"/>
      <c r="UDE25" s="111"/>
      <c r="UDF25" s="111"/>
      <c r="UDG25" s="111"/>
      <c r="UDH25" s="111"/>
      <c r="UDI25" s="111"/>
      <c r="UDJ25" s="111"/>
      <c r="UDK25" s="111"/>
      <c r="UDL25" s="111"/>
      <c r="UDM25" s="111"/>
      <c r="UDN25" s="111"/>
      <c r="UDO25" s="111"/>
      <c r="UDP25" s="111"/>
      <c r="UDQ25" s="111"/>
      <c r="UDR25" s="111"/>
      <c r="UDS25" s="111"/>
      <c r="UDT25" s="111"/>
      <c r="UDU25" s="111"/>
      <c r="UDV25" s="111"/>
      <c r="UDW25" s="111"/>
      <c r="UDX25" s="111"/>
      <c r="UDY25" s="111"/>
      <c r="UDZ25" s="111"/>
      <c r="UEA25" s="111"/>
      <c r="UEB25" s="111"/>
      <c r="UEC25" s="111"/>
      <c r="UED25" s="111"/>
      <c r="UEE25" s="111"/>
      <c r="UEF25" s="111"/>
      <c r="UEG25" s="111"/>
      <c r="UEH25" s="111"/>
      <c r="UEI25" s="111"/>
      <c r="UEJ25" s="111"/>
      <c r="UEK25" s="111"/>
      <c r="UEL25" s="111"/>
      <c r="UEM25" s="111"/>
      <c r="UEN25" s="111"/>
      <c r="UEO25" s="111"/>
      <c r="UEP25" s="111"/>
      <c r="UEQ25" s="111"/>
      <c r="UER25" s="111"/>
      <c r="UES25" s="111"/>
      <c r="UET25" s="111"/>
      <c r="UEU25" s="111"/>
      <c r="UEV25" s="111"/>
      <c r="UEW25" s="111"/>
      <c r="UEX25" s="111"/>
      <c r="UEY25" s="111"/>
      <c r="UEZ25" s="111"/>
      <c r="UFA25" s="111"/>
      <c r="UFB25" s="111"/>
      <c r="UFC25" s="111"/>
      <c r="UFD25" s="111"/>
      <c r="UFE25" s="111"/>
      <c r="UFF25" s="111"/>
      <c r="UFG25" s="111"/>
      <c r="UFH25" s="111"/>
      <c r="UFI25" s="111"/>
      <c r="UFJ25" s="111"/>
      <c r="UFK25" s="111"/>
      <c r="UFL25" s="111"/>
      <c r="UFM25" s="111"/>
      <c r="UFN25" s="111"/>
      <c r="UFO25" s="111"/>
      <c r="UFP25" s="111"/>
      <c r="UFQ25" s="111"/>
      <c r="UFR25" s="111"/>
      <c r="UFS25" s="111"/>
      <c r="UFT25" s="111"/>
      <c r="UFU25" s="111"/>
      <c r="UFV25" s="111"/>
      <c r="UFW25" s="111"/>
      <c r="UFX25" s="111"/>
      <c r="UFY25" s="111"/>
      <c r="UFZ25" s="111"/>
      <c r="UGA25" s="111"/>
      <c r="UGB25" s="111"/>
      <c r="UGC25" s="111"/>
      <c r="UGD25" s="111"/>
      <c r="UGE25" s="111"/>
      <c r="UGF25" s="111"/>
      <c r="UGG25" s="111"/>
      <c r="UGH25" s="111"/>
      <c r="UGI25" s="111"/>
      <c r="UGJ25" s="111"/>
      <c r="UGK25" s="111"/>
      <c r="UGL25" s="111"/>
      <c r="UGM25" s="111"/>
      <c r="UGN25" s="111"/>
      <c r="UGO25" s="111"/>
      <c r="UGP25" s="111"/>
      <c r="UGQ25" s="111"/>
      <c r="UGR25" s="111"/>
      <c r="UGS25" s="111"/>
      <c r="UGT25" s="111"/>
      <c r="UGU25" s="111"/>
      <c r="UGV25" s="111"/>
      <c r="UGW25" s="111"/>
      <c r="UGX25" s="111"/>
      <c r="UGY25" s="111"/>
      <c r="UGZ25" s="111"/>
      <c r="UHA25" s="111"/>
      <c r="UHB25" s="111"/>
      <c r="UHC25" s="111"/>
      <c r="UHD25" s="111"/>
      <c r="UHE25" s="111"/>
      <c r="UHF25" s="111"/>
      <c r="UHG25" s="111"/>
      <c r="UHH25" s="111"/>
      <c r="UHI25" s="111"/>
      <c r="UHJ25" s="111"/>
      <c r="UHK25" s="111"/>
      <c r="UHL25" s="111"/>
      <c r="UHM25" s="111"/>
      <c r="UHN25" s="111"/>
      <c r="UHO25" s="111"/>
      <c r="UHP25" s="111"/>
      <c r="UHQ25" s="111"/>
      <c r="UHR25" s="111"/>
      <c r="UHS25" s="111"/>
      <c r="UHT25" s="111"/>
      <c r="UHU25" s="111"/>
      <c r="UHV25" s="111"/>
      <c r="UHW25" s="111"/>
      <c r="UHX25" s="111"/>
      <c r="UHY25" s="111"/>
      <c r="UHZ25" s="111"/>
      <c r="UIA25" s="111"/>
      <c r="UIB25" s="111"/>
      <c r="UIC25" s="111"/>
      <c r="UID25" s="111"/>
      <c r="UIE25" s="111"/>
      <c r="UIF25" s="111"/>
      <c r="UIG25" s="111"/>
      <c r="UIH25" s="111"/>
      <c r="UII25" s="111"/>
      <c r="UIJ25" s="111"/>
      <c r="UIK25" s="111"/>
      <c r="UIL25" s="111"/>
      <c r="UIM25" s="111"/>
      <c r="UIN25" s="111"/>
      <c r="UIO25" s="111"/>
      <c r="UIP25" s="111"/>
      <c r="UIQ25" s="111"/>
      <c r="UIR25" s="111"/>
      <c r="UIS25" s="111"/>
      <c r="UIT25" s="111"/>
      <c r="UIU25" s="111"/>
      <c r="UIV25" s="111"/>
      <c r="UIW25" s="111"/>
      <c r="UIX25" s="111"/>
      <c r="UIY25" s="111"/>
      <c r="UIZ25" s="111"/>
      <c r="UJA25" s="111"/>
      <c r="UJB25" s="111"/>
      <c r="UJC25" s="111"/>
      <c r="UJD25" s="111"/>
      <c r="UJE25" s="111"/>
      <c r="UJF25" s="111"/>
      <c r="UJG25" s="111"/>
      <c r="UJH25" s="111"/>
      <c r="UJI25" s="111"/>
      <c r="UJJ25" s="111"/>
      <c r="UJK25" s="111"/>
      <c r="UJL25" s="111"/>
      <c r="UJM25" s="111"/>
      <c r="UJN25" s="111"/>
      <c r="UJO25" s="111"/>
      <c r="UJP25" s="111"/>
      <c r="UJQ25" s="111"/>
      <c r="UJR25" s="111"/>
      <c r="UJS25" s="111"/>
      <c r="UJT25" s="111"/>
      <c r="UJU25" s="111"/>
      <c r="UJV25" s="111"/>
      <c r="UJW25" s="111"/>
      <c r="UJX25" s="111"/>
      <c r="UJY25" s="111"/>
      <c r="UJZ25" s="111"/>
      <c r="UKA25" s="111"/>
      <c r="UKB25" s="111"/>
      <c r="UKC25" s="111"/>
      <c r="UKD25" s="111"/>
      <c r="UKE25" s="111"/>
      <c r="UKF25" s="111"/>
      <c r="UKG25" s="111"/>
      <c r="UKH25" s="111"/>
      <c r="UKI25" s="111"/>
      <c r="UKJ25" s="111"/>
      <c r="UKK25" s="111"/>
      <c r="UKL25" s="111"/>
      <c r="UKM25" s="111"/>
      <c r="UKN25" s="111"/>
      <c r="UKO25" s="111"/>
      <c r="UKP25" s="111"/>
      <c r="UKQ25" s="111"/>
      <c r="UKR25" s="111"/>
      <c r="UKS25" s="111"/>
      <c r="UKT25" s="111"/>
      <c r="UKU25" s="111"/>
      <c r="UKV25" s="111"/>
      <c r="UKW25" s="111"/>
      <c r="UKX25" s="111"/>
      <c r="UKY25" s="111"/>
      <c r="UKZ25" s="111"/>
      <c r="ULA25" s="111"/>
      <c r="ULB25" s="111"/>
      <c r="ULC25" s="111"/>
      <c r="ULD25" s="111"/>
      <c r="ULE25" s="111"/>
      <c r="ULF25" s="111"/>
      <c r="ULG25" s="111"/>
      <c r="ULH25" s="111"/>
      <c r="ULI25" s="111"/>
      <c r="ULJ25" s="111"/>
      <c r="ULK25" s="111"/>
      <c r="ULL25" s="111"/>
      <c r="ULM25" s="111"/>
      <c r="ULN25" s="111"/>
      <c r="ULO25" s="111"/>
      <c r="ULP25" s="111"/>
      <c r="ULQ25" s="111"/>
      <c r="ULR25" s="111"/>
      <c r="ULS25" s="111"/>
      <c r="ULT25" s="111"/>
      <c r="ULU25" s="111"/>
      <c r="ULV25" s="111"/>
      <c r="ULW25" s="111"/>
      <c r="ULX25" s="111"/>
      <c r="ULY25" s="111"/>
      <c r="ULZ25" s="111"/>
      <c r="UMA25" s="111"/>
      <c r="UMB25" s="111"/>
      <c r="UMC25" s="111"/>
      <c r="UMD25" s="111"/>
      <c r="UME25" s="111"/>
      <c r="UMF25" s="111"/>
      <c r="UMG25" s="111"/>
      <c r="UMH25" s="111"/>
      <c r="UMI25" s="111"/>
      <c r="UMJ25" s="111"/>
      <c r="UMK25" s="111"/>
      <c r="UML25" s="111"/>
      <c r="UMM25" s="111"/>
      <c r="UMN25" s="111"/>
      <c r="UMO25" s="111"/>
      <c r="UMP25" s="111"/>
      <c r="UMQ25" s="111"/>
      <c r="UMR25" s="111"/>
      <c r="UMS25" s="111"/>
      <c r="UMT25" s="111"/>
      <c r="UMU25" s="111"/>
      <c r="UMV25" s="111"/>
      <c r="UMW25" s="111"/>
      <c r="UMX25" s="111"/>
      <c r="UMY25" s="111"/>
      <c r="UMZ25" s="111"/>
      <c r="UNA25" s="111"/>
      <c r="UNB25" s="111"/>
      <c r="UNC25" s="111"/>
      <c r="UND25" s="111"/>
      <c r="UNE25" s="111"/>
      <c r="UNF25" s="111"/>
      <c r="UNG25" s="111"/>
      <c r="UNH25" s="111"/>
      <c r="UNI25" s="111"/>
      <c r="UNJ25" s="111"/>
      <c r="UNK25" s="111"/>
      <c r="UNL25" s="111"/>
      <c r="UNM25" s="111"/>
      <c r="UNN25" s="111"/>
      <c r="UNO25" s="111"/>
      <c r="UNP25" s="111"/>
      <c r="UNQ25" s="111"/>
      <c r="UNR25" s="111"/>
      <c r="UNS25" s="111"/>
      <c r="UNT25" s="111"/>
      <c r="UNU25" s="111"/>
      <c r="UNV25" s="111"/>
      <c r="UNW25" s="111"/>
      <c r="UNX25" s="111"/>
      <c r="UNY25" s="111"/>
      <c r="UNZ25" s="111"/>
      <c r="UOA25" s="111"/>
      <c r="UOB25" s="111"/>
      <c r="UOC25" s="111"/>
      <c r="UOD25" s="111"/>
      <c r="UOE25" s="111"/>
      <c r="UOF25" s="111"/>
      <c r="UOG25" s="111"/>
      <c r="UOH25" s="111"/>
      <c r="UOI25" s="111"/>
      <c r="UOJ25" s="111"/>
      <c r="UOK25" s="111"/>
      <c r="UOL25" s="111"/>
      <c r="UOM25" s="111"/>
      <c r="UON25" s="111"/>
      <c r="UOO25" s="111"/>
      <c r="UOP25" s="111"/>
      <c r="UOQ25" s="111"/>
      <c r="UOR25" s="111"/>
      <c r="UOS25" s="111"/>
      <c r="UOT25" s="111"/>
      <c r="UOU25" s="111"/>
      <c r="UOV25" s="111"/>
      <c r="UOW25" s="111"/>
      <c r="UOX25" s="111"/>
      <c r="UOY25" s="111"/>
      <c r="UOZ25" s="111"/>
      <c r="UPA25" s="111"/>
      <c r="UPB25" s="111"/>
      <c r="UPC25" s="111"/>
      <c r="UPD25" s="111"/>
      <c r="UPE25" s="111"/>
      <c r="UPF25" s="111"/>
      <c r="UPG25" s="111"/>
      <c r="UPH25" s="111"/>
      <c r="UPI25" s="111"/>
      <c r="UPJ25" s="111"/>
      <c r="UPK25" s="111"/>
      <c r="UPL25" s="111"/>
      <c r="UPM25" s="111"/>
      <c r="UPN25" s="111"/>
      <c r="UPO25" s="111"/>
      <c r="UPP25" s="111"/>
      <c r="UPQ25" s="111"/>
      <c r="UPR25" s="111"/>
      <c r="UPS25" s="111"/>
      <c r="UPT25" s="111"/>
      <c r="UPU25" s="111"/>
      <c r="UPV25" s="111"/>
      <c r="UPW25" s="111"/>
      <c r="UPX25" s="111"/>
      <c r="UPY25" s="111"/>
      <c r="UPZ25" s="111"/>
      <c r="UQA25" s="111"/>
      <c r="UQB25" s="111"/>
      <c r="UQC25" s="111"/>
      <c r="UQD25" s="111"/>
      <c r="UQE25" s="111"/>
      <c r="UQF25" s="111"/>
      <c r="UQG25" s="111"/>
      <c r="UQH25" s="111"/>
      <c r="UQI25" s="111"/>
      <c r="UQJ25" s="111"/>
      <c r="UQK25" s="111"/>
      <c r="UQL25" s="111"/>
      <c r="UQM25" s="111"/>
      <c r="UQN25" s="111"/>
      <c r="UQO25" s="111"/>
      <c r="UQP25" s="111"/>
      <c r="UQQ25" s="111"/>
      <c r="UQR25" s="111"/>
      <c r="UQS25" s="111"/>
      <c r="UQT25" s="111"/>
      <c r="UQU25" s="111"/>
      <c r="UQV25" s="111"/>
      <c r="UQW25" s="111"/>
      <c r="UQX25" s="111"/>
      <c r="UQY25" s="111"/>
      <c r="UQZ25" s="111"/>
      <c r="URA25" s="111"/>
      <c r="URB25" s="111"/>
      <c r="URC25" s="111"/>
      <c r="URD25" s="111"/>
      <c r="URE25" s="111"/>
      <c r="URF25" s="111"/>
      <c r="URG25" s="111"/>
      <c r="URH25" s="111"/>
      <c r="URI25" s="111"/>
      <c r="URJ25" s="111"/>
      <c r="URK25" s="111"/>
      <c r="URL25" s="111"/>
      <c r="URM25" s="111"/>
      <c r="URN25" s="111"/>
      <c r="URO25" s="111"/>
      <c r="URP25" s="111"/>
      <c r="URQ25" s="111"/>
      <c r="URR25" s="111"/>
      <c r="URS25" s="111"/>
      <c r="URT25" s="111"/>
      <c r="URU25" s="111"/>
      <c r="URV25" s="111"/>
      <c r="URW25" s="111"/>
      <c r="URX25" s="111"/>
      <c r="URY25" s="111"/>
      <c r="URZ25" s="111"/>
      <c r="USA25" s="111"/>
      <c r="USB25" s="111"/>
      <c r="USC25" s="111"/>
      <c r="USD25" s="111"/>
      <c r="USE25" s="111"/>
      <c r="USF25" s="111"/>
      <c r="USG25" s="111"/>
      <c r="USH25" s="111"/>
      <c r="USI25" s="111"/>
      <c r="USJ25" s="111"/>
      <c r="USK25" s="111"/>
      <c r="USL25" s="111"/>
      <c r="USM25" s="111"/>
      <c r="USN25" s="111"/>
      <c r="USO25" s="111"/>
      <c r="USP25" s="111"/>
      <c r="USQ25" s="111"/>
      <c r="USR25" s="111"/>
      <c r="USS25" s="111"/>
      <c r="UST25" s="111"/>
      <c r="USU25" s="111"/>
      <c r="USV25" s="111"/>
      <c r="USW25" s="111"/>
      <c r="USX25" s="111"/>
      <c r="USY25" s="111"/>
      <c r="USZ25" s="111"/>
      <c r="UTA25" s="111"/>
      <c r="UTB25" s="111"/>
      <c r="UTC25" s="111"/>
      <c r="UTD25" s="111"/>
      <c r="UTE25" s="111"/>
      <c r="UTF25" s="111"/>
      <c r="UTG25" s="111"/>
      <c r="UTH25" s="111"/>
      <c r="UTI25" s="111"/>
      <c r="UTJ25" s="111"/>
      <c r="UTK25" s="111"/>
      <c r="UTL25" s="111"/>
      <c r="UTM25" s="111"/>
      <c r="UTN25" s="111"/>
      <c r="UTO25" s="111"/>
      <c r="UTP25" s="111"/>
      <c r="UTQ25" s="111"/>
      <c r="UTR25" s="111"/>
      <c r="UTS25" s="111"/>
      <c r="UTT25" s="111"/>
      <c r="UTU25" s="111"/>
      <c r="UTV25" s="111"/>
      <c r="UTW25" s="111"/>
      <c r="UTX25" s="111"/>
      <c r="UTY25" s="111"/>
      <c r="UTZ25" s="111"/>
      <c r="UUA25" s="111"/>
      <c r="UUB25" s="111"/>
      <c r="UUC25" s="111"/>
      <c r="UUD25" s="111"/>
      <c r="UUE25" s="111"/>
      <c r="UUF25" s="111"/>
      <c r="UUG25" s="111"/>
      <c r="UUH25" s="111"/>
      <c r="UUI25" s="111"/>
      <c r="UUJ25" s="111"/>
      <c r="UUK25" s="111"/>
      <c r="UUL25" s="111"/>
      <c r="UUM25" s="111"/>
      <c r="UUN25" s="111"/>
      <c r="UUO25" s="111"/>
      <c r="UUP25" s="111"/>
      <c r="UUQ25" s="111"/>
      <c r="UUR25" s="111"/>
      <c r="UUS25" s="111"/>
      <c r="UUT25" s="111"/>
      <c r="UUU25" s="111"/>
      <c r="UUV25" s="111"/>
      <c r="UUW25" s="111"/>
      <c r="UUX25" s="111"/>
      <c r="UUY25" s="111"/>
      <c r="UUZ25" s="111"/>
      <c r="UVA25" s="111"/>
      <c r="UVB25" s="111"/>
      <c r="UVC25" s="111"/>
      <c r="UVD25" s="111"/>
      <c r="UVE25" s="111"/>
      <c r="UVF25" s="111"/>
      <c r="UVG25" s="111"/>
      <c r="UVH25" s="111"/>
      <c r="UVI25" s="111"/>
      <c r="UVJ25" s="111"/>
      <c r="UVK25" s="111"/>
      <c r="UVL25" s="111"/>
      <c r="UVM25" s="111"/>
      <c r="UVN25" s="111"/>
      <c r="UVO25" s="111"/>
      <c r="UVP25" s="111"/>
      <c r="UVQ25" s="111"/>
      <c r="UVR25" s="111"/>
      <c r="UVS25" s="111"/>
      <c r="UVT25" s="111"/>
      <c r="UVU25" s="111"/>
      <c r="UVV25" s="111"/>
      <c r="UVW25" s="111"/>
      <c r="UVX25" s="111"/>
      <c r="UVY25" s="111"/>
      <c r="UVZ25" s="111"/>
      <c r="UWA25" s="111"/>
      <c r="UWB25" s="111"/>
      <c r="UWC25" s="111"/>
      <c r="UWD25" s="111"/>
      <c r="UWE25" s="111"/>
      <c r="UWF25" s="111"/>
      <c r="UWG25" s="111"/>
      <c r="UWH25" s="111"/>
      <c r="UWI25" s="111"/>
      <c r="UWJ25" s="111"/>
      <c r="UWK25" s="111"/>
      <c r="UWL25" s="111"/>
      <c r="UWM25" s="111"/>
      <c r="UWN25" s="111"/>
      <c r="UWO25" s="111"/>
      <c r="UWP25" s="111"/>
      <c r="UWQ25" s="111"/>
      <c r="UWR25" s="111"/>
      <c r="UWS25" s="111"/>
      <c r="UWT25" s="111"/>
      <c r="UWU25" s="111"/>
      <c r="UWV25" s="111"/>
      <c r="UWW25" s="111"/>
      <c r="UWX25" s="111"/>
      <c r="UWY25" s="111"/>
      <c r="UWZ25" s="111"/>
      <c r="UXA25" s="111"/>
      <c r="UXB25" s="111"/>
      <c r="UXC25" s="111"/>
      <c r="UXD25" s="111"/>
      <c r="UXE25" s="111"/>
      <c r="UXF25" s="111"/>
      <c r="UXG25" s="111"/>
      <c r="UXH25" s="111"/>
      <c r="UXI25" s="111"/>
      <c r="UXJ25" s="111"/>
      <c r="UXK25" s="111"/>
      <c r="UXL25" s="111"/>
      <c r="UXM25" s="111"/>
      <c r="UXN25" s="111"/>
      <c r="UXO25" s="111"/>
      <c r="UXP25" s="111"/>
      <c r="UXQ25" s="111"/>
      <c r="UXR25" s="111"/>
      <c r="UXS25" s="111"/>
      <c r="UXT25" s="111"/>
      <c r="UXU25" s="111"/>
      <c r="UXV25" s="111"/>
      <c r="UXW25" s="111"/>
      <c r="UXX25" s="111"/>
      <c r="UXY25" s="111"/>
      <c r="UXZ25" s="111"/>
      <c r="UYA25" s="111"/>
      <c r="UYB25" s="111"/>
      <c r="UYC25" s="111"/>
      <c r="UYD25" s="111"/>
      <c r="UYE25" s="111"/>
      <c r="UYF25" s="111"/>
      <c r="UYG25" s="111"/>
      <c r="UYH25" s="111"/>
      <c r="UYI25" s="111"/>
      <c r="UYJ25" s="111"/>
      <c r="UYK25" s="111"/>
      <c r="UYL25" s="111"/>
      <c r="UYM25" s="111"/>
      <c r="UYN25" s="111"/>
      <c r="UYO25" s="111"/>
      <c r="UYP25" s="111"/>
      <c r="UYQ25" s="111"/>
      <c r="UYR25" s="111"/>
      <c r="UYS25" s="111"/>
      <c r="UYT25" s="111"/>
      <c r="UYU25" s="111"/>
      <c r="UYV25" s="111"/>
      <c r="UYW25" s="111"/>
      <c r="UYX25" s="111"/>
      <c r="UYY25" s="111"/>
      <c r="UYZ25" s="111"/>
      <c r="UZA25" s="111"/>
      <c r="UZB25" s="111"/>
      <c r="UZC25" s="111"/>
      <c r="UZD25" s="111"/>
      <c r="UZE25" s="111"/>
      <c r="UZF25" s="111"/>
      <c r="UZG25" s="111"/>
      <c r="UZH25" s="111"/>
      <c r="UZI25" s="111"/>
      <c r="UZJ25" s="111"/>
      <c r="UZK25" s="111"/>
      <c r="UZL25" s="111"/>
      <c r="UZM25" s="111"/>
      <c r="UZN25" s="111"/>
      <c r="UZO25" s="111"/>
      <c r="UZP25" s="111"/>
      <c r="UZQ25" s="111"/>
      <c r="UZR25" s="111"/>
      <c r="UZS25" s="111"/>
      <c r="UZT25" s="111"/>
      <c r="UZU25" s="111"/>
      <c r="UZV25" s="111"/>
      <c r="UZW25" s="111"/>
      <c r="UZX25" s="111"/>
      <c r="UZY25" s="111"/>
      <c r="UZZ25" s="111"/>
      <c r="VAA25" s="111"/>
      <c r="VAB25" s="111"/>
      <c r="VAC25" s="111"/>
      <c r="VAD25" s="111"/>
      <c r="VAE25" s="111"/>
      <c r="VAF25" s="111"/>
      <c r="VAG25" s="111"/>
      <c r="VAH25" s="111"/>
      <c r="VAI25" s="111"/>
      <c r="VAJ25" s="111"/>
      <c r="VAK25" s="111"/>
      <c r="VAL25" s="111"/>
      <c r="VAM25" s="111"/>
      <c r="VAN25" s="111"/>
      <c r="VAO25" s="111"/>
      <c r="VAP25" s="111"/>
      <c r="VAQ25" s="111"/>
      <c r="VAR25" s="111"/>
      <c r="VAS25" s="111"/>
      <c r="VAT25" s="111"/>
      <c r="VAU25" s="111"/>
      <c r="VAV25" s="111"/>
      <c r="VAW25" s="111"/>
      <c r="VAX25" s="111"/>
      <c r="VAY25" s="111"/>
      <c r="VAZ25" s="111"/>
      <c r="VBA25" s="111"/>
      <c r="VBB25" s="111"/>
      <c r="VBC25" s="111"/>
      <c r="VBD25" s="111"/>
      <c r="VBE25" s="111"/>
      <c r="VBF25" s="111"/>
      <c r="VBG25" s="111"/>
      <c r="VBH25" s="111"/>
      <c r="VBI25" s="111"/>
      <c r="VBJ25" s="111"/>
      <c r="VBK25" s="111"/>
      <c r="VBL25" s="111"/>
      <c r="VBM25" s="111"/>
      <c r="VBN25" s="111"/>
      <c r="VBO25" s="111"/>
      <c r="VBP25" s="111"/>
      <c r="VBQ25" s="111"/>
      <c r="VBR25" s="111"/>
      <c r="VBS25" s="111"/>
      <c r="VBT25" s="111"/>
      <c r="VBU25" s="111"/>
      <c r="VBV25" s="111"/>
      <c r="VBW25" s="111"/>
      <c r="VBX25" s="111"/>
      <c r="VBY25" s="111"/>
      <c r="VBZ25" s="111"/>
      <c r="VCA25" s="111"/>
      <c r="VCB25" s="111"/>
      <c r="VCC25" s="111"/>
      <c r="VCD25" s="111"/>
      <c r="VCE25" s="111"/>
      <c r="VCF25" s="111"/>
      <c r="VCG25" s="111"/>
      <c r="VCH25" s="111"/>
      <c r="VCI25" s="111"/>
      <c r="VCJ25" s="111"/>
      <c r="VCK25" s="111"/>
      <c r="VCL25" s="111"/>
      <c r="VCM25" s="111"/>
      <c r="VCN25" s="111"/>
      <c r="VCO25" s="111"/>
      <c r="VCP25" s="111"/>
      <c r="VCQ25" s="111"/>
      <c r="VCR25" s="111"/>
      <c r="VCS25" s="111"/>
      <c r="VCT25" s="111"/>
      <c r="VCU25" s="111"/>
      <c r="VCV25" s="111"/>
      <c r="VCW25" s="111"/>
      <c r="VCX25" s="111"/>
      <c r="VCY25" s="111"/>
      <c r="VCZ25" s="111"/>
      <c r="VDA25" s="111"/>
      <c r="VDB25" s="111"/>
      <c r="VDC25" s="111"/>
      <c r="VDD25" s="111"/>
      <c r="VDE25" s="111"/>
      <c r="VDF25" s="111"/>
      <c r="VDG25" s="111"/>
      <c r="VDH25" s="111"/>
      <c r="VDI25" s="111"/>
      <c r="VDJ25" s="111"/>
      <c r="VDK25" s="111"/>
      <c r="VDL25" s="111"/>
      <c r="VDM25" s="111"/>
      <c r="VDN25" s="111"/>
      <c r="VDO25" s="111"/>
      <c r="VDP25" s="111"/>
      <c r="VDQ25" s="111"/>
      <c r="VDR25" s="111"/>
      <c r="VDS25" s="111"/>
      <c r="VDT25" s="111"/>
      <c r="VDU25" s="111"/>
      <c r="VDV25" s="111"/>
      <c r="VDW25" s="111"/>
      <c r="VDX25" s="111"/>
      <c r="VDY25" s="111"/>
      <c r="VDZ25" s="111"/>
      <c r="VEA25" s="111"/>
      <c r="VEB25" s="111"/>
      <c r="VEC25" s="111"/>
      <c r="VED25" s="111"/>
      <c r="VEE25" s="111"/>
      <c r="VEF25" s="111"/>
      <c r="VEG25" s="111"/>
      <c r="VEH25" s="111"/>
      <c r="VEI25" s="111"/>
      <c r="VEJ25" s="111"/>
      <c r="VEK25" s="111"/>
      <c r="VEL25" s="111"/>
      <c r="VEM25" s="111"/>
      <c r="VEN25" s="111"/>
      <c r="VEO25" s="111"/>
      <c r="VEP25" s="111"/>
      <c r="VEQ25" s="111"/>
      <c r="VER25" s="111"/>
      <c r="VES25" s="111"/>
      <c r="VET25" s="111"/>
      <c r="VEU25" s="111"/>
      <c r="VEV25" s="111"/>
      <c r="VEW25" s="111"/>
      <c r="VEX25" s="111"/>
      <c r="VEY25" s="111"/>
      <c r="VEZ25" s="111"/>
      <c r="VFA25" s="111"/>
      <c r="VFB25" s="111"/>
      <c r="VFC25" s="111"/>
      <c r="VFD25" s="111"/>
      <c r="VFE25" s="111"/>
      <c r="VFF25" s="111"/>
      <c r="VFG25" s="111"/>
      <c r="VFH25" s="111"/>
      <c r="VFI25" s="111"/>
      <c r="VFJ25" s="111"/>
      <c r="VFK25" s="111"/>
      <c r="VFL25" s="111"/>
      <c r="VFM25" s="111"/>
      <c r="VFN25" s="111"/>
      <c r="VFO25" s="111"/>
      <c r="VFP25" s="111"/>
      <c r="VFQ25" s="111"/>
      <c r="VFR25" s="111"/>
      <c r="VFS25" s="111"/>
      <c r="VFT25" s="111"/>
      <c r="VFU25" s="111"/>
      <c r="VFV25" s="111"/>
      <c r="VFW25" s="111"/>
      <c r="VFX25" s="111"/>
      <c r="VFY25" s="111"/>
      <c r="VFZ25" s="111"/>
      <c r="VGA25" s="111"/>
      <c r="VGB25" s="111"/>
      <c r="VGC25" s="111"/>
      <c r="VGD25" s="111"/>
      <c r="VGE25" s="111"/>
      <c r="VGF25" s="111"/>
      <c r="VGG25" s="111"/>
      <c r="VGH25" s="111"/>
      <c r="VGI25" s="111"/>
      <c r="VGJ25" s="111"/>
      <c r="VGK25" s="111"/>
      <c r="VGL25" s="111"/>
      <c r="VGM25" s="111"/>
      <c r="VGN25" s="111"/>
      <c r="VGO25" s="111"/>
      <c r="VGP25" s="111"/>
      <c r="VGQ25" s="111"/>
      <c r="VGR25" s="111"/>
      <c r="VGS25" s="111"/>
      <c r="VGT25" s="111"/>
      <c r="VGU25" s="111"/>
      <c r="VGV25" s="111"/>
      <c r="VGW25" s="111"/>
      <c r="VGX25" s="111"/>
      <c r="VGY25" s="111"/>
      <c r="VGZ25" s="111"/>
      <c r="VHA25" s="111"/>
      <c r="VHB25" s="111"/>
      <c r="VHC25" s="111"/>
      <c r="VHD25" s="111"/>
      <c r="VHE25" s="111"/>
      <c r="VHF25" s="111"/>
      <c r="VHG25" s="111"/>
      <c r="VHH25" s="111"/>
      <c r="VHI25" s="111"/>
      <c r="VHJ25" s="111"/>
      <c r="VHK25" s="111"/>
      <c r="VHL25" s="111"/>
      <c r="VHM25" s="111"/>
      <c r="VHN25" s="111"/>
      <c r="VHO25" s="111"/>
      <c r="VHP25" s="111"/>
      <c r="VHQ25" s="111"/>
      <c r="VHR25" s="111"/>
      <c r="VHS25" s="111"/>
      <c r="VHT25" s="111"/>
      <c r="VHU25" s="111"/>
      <c r="VHV25" s="111"/>
      <c r="VHW25" s="111"/>
      <c r="VHX25" s="111"/>
      <c r="VHY25" s="111"/>
      <c r="VHZ25" s="111"/>
      <c r="VIA25" s="111"/>
      <c r="VIB25" s="111"/>
      <c r="VIC25" s="111"/>
      <c r="VID25" s="111"/>
      <c r="VIE25" s="111"/>
      <c r="VIF25" s="111"/>
      <c r="VIG25" s="111"/>
      <c r="VIH25" s="111"/>
      <c r="VII25" s="111"/>
      <c r="VIJ25" s="111"/>
      <c r="VIK25" s="111"/>
      <c r="VIL25" s="111"/>
      <c r="VIM25" s="111"/>
      <c r="VIN25" s="111"/>
      <c r="VIO25" s="111"/>
      <c r="VIP25" s="111"/>
      <c r="VIQ25" s="111"/>
      <c r="VIR25" s="111"/>
      <c r="VIS25" s="111"/>
      <c r="VIT25" s="111"/>
      <c r="VIU25" s="111"/>
      <c r="VIV25" s="111"/>
      <c r="VIW25" s="111"/>
      <c r="VIX25" s="111"/>
      <c r="VIY25" s="111"/>
      <c r="VIZ25" s="111"/>
      <c r="VJA25" s="111"/>
      <c r="VJB25" s="111"/>
      <c r="VJC25" s="111"/>
      <c r="VJD25" s="111"/>
      <c r="VJE25" s="111"/>
      <c r="VJF25" s="111"/>
      <c r="VJG25" s="111"/>
      <c r="VJH25" s="111"/>
      <c r="VJI25" s="111"/>
      <c r="VJJ25" s="111"/>
      <c r="VJK25" s="111"/>
      <c r="VJL25" s="111"/>
      <c r="VJM25" s="111"/>
      <c r="VJN25" s="111"/>
      <c r="VJO25" s="111"/>
      <c r="VJP25" s="111"/>
      <c r="VJQ25" s="111"/>
      <c r="VJR25" s="111"/>
      <c r="VJS25" s="111"/>
      <c r="VJT25" s="111"/>
      <c r="VJU25" s="111"/>
      <c r="VJV25" s="111"/>
      <c r="VJW25" s="111"/>
      <c r="VJX25" s="111"/>
      <c r="VJY25" s="111"/>
      <c r="VJZ25" s="111"/>
      <c r="VKA25" s="111"/>
      <c r="VKB25" s="111"/>
      <c r="VKC25" s="111"/>
      <c r="VKD25" s="111"/>
      <c r="VKE25" s="111"/>
      <c r="VKF25" s="111"/>
      <c r="VKG25" s="111"/>
      <c r="VKH25" s="111"/>
      <c r="VKI25" s="111"/>
      <c r="VKJ25" s="111"/>
      <c r="VKK25" s="111"/>
      <c r="VKL25" s="111"/>
      <c r="VKM25" s="111"/>
      <c r="VKN25" s="111"/>
      <c r="VKO25" s="111"/>
      <c r="VKP25" s="111"/>
      <c r="VKQ25" s="111"/>
      <c r="VKR25" s="111"/>
      <c r="VKS25" s="111"/>
      <c r="VKT25" s="111"/>
      <c r="VKU25" s="111"/>
      <c r="VKV25" s="111"/>
      <c r="VKW25" s="111"/>
      <c r="VKX25" s="111"/>
      <c r="VKY25" s="111"/>
      <c r="VKZ25" s="111"/>
      <c r="VLA25" s="111"/>
      <c r="VLB25" s="111"/>
      <c r="VLC25" s="111"/>
      <c r="VLD25" s="111"/>
      <c r="VLE25" s="111"/>
      <c r="VLF25" s="111"/>
      <c r="VLG25" s="111"/>
      <c r="VLH25" s="111"/>
      <c r="VLI25" s="111"/>
      <c r="VLJ25" s="111"/>
      <c r="VLK25" s="111"/>
      <c r="VLL25" s="111"/>
      <c r="VLM25" s="111"/>
      <c r="VLN25" s="111"/>
      <c r="VLO25" s="111"/>
      <c r="VLP25" s="111"/>
      <c r="VLQ25" s="111"/>
      <c r="VLR25" s="111"/>
      <c r="VLS25" s="111"/>
      <c r="VLT25" s="111"/>
      <c r="VLU25" s="111"/>
      <c r="VLV25" s="111"/>
      <c r="VLW25" s="111"/>
      <c r="VLX25" s="111"/>
      <c r="VLY25" s="111"/>
      <c r="VLZ25" s="111"/>
      <c r="VMA25" s="111"/>
      <c r="VMB25" s="111"/>
      <c r="VMC25" s="111"/>
      <c r="VMD25" s="111"/>
      <c r="VME25" s="111"/>
      <c r="VMF25" s="111"/>
      <c r="VMG25" s="111"/>
      <c r="VMH25" s="111"/>
      <c r="VMI25" s="111"/>
      <c r="VMJ25" s="111"/>
      <c r="VMK25" s="111"/>
      <c r="VML25" s="111"/>
      <c r="VMM25" s="111"/>
      <c r="VMN25" s="111"/>
      <c r="VMO25" s="111"/>
      <c r="VMP25" s="111"/>
      <c r="VMQ25" s="111"/>
      <c r="VMR25" s="111"/>
      <c r="VMS25" s="111"/>
      <c r="VMT25" s="111"/>
      <c r="VMU25" s="111"/>
      <c r="VMV25" s="111"/>
      <c r="VMW25" s="111"/>
      <c r="VMX25" s="111"/>
      <c r="VMY25" s="111"/>
      <c r="VMZ25" s="111"/>
      <c r="VNA25" s="111"/>
      <c r="VNB25" s="111"/>
      <c r="VNC25" s="111"/>
      <c r="VND25" s="111"/>
      <c r="VNE25" s="111"/>
      <c r="VNF25" s="111"/>
      <c r="VNG25" s="111"/>
      <c r="VNH25" s="111"/>
      <c r="VNI25" s="111"/>
      <c r="VNJ25" s="111"/>
      <c r="VNK25" s="111"/>
      <c r="VNL25" s="111"/>
      <c r="VNM25" s="111"/>
      <c r="VNN25" s="111"/>
      <c r="VNO25" s="111"/>
      <c r="VNP25" s="111"/>
      <c r="VNQ25" s="111"/>
      <c r="VNR25" s="111"/>
      <c r="VNS25" s="111"/>
      <c r="VNT25" s="111"/>
      <c r="VNU25" s="111"/>
      <c r="VNV25" s="111"/>
      <c r="VNW25" s="111"/>
      <c r="VNX25" s="111"/>
      <c r="VNY25" s="111"/>
      <c r="VNZ25" s="111"/>
      <c r="VOA25" s="111"/>
      <c r="VOB25" s="111"/>
      <c r="VOC25" s="111"/>
      <c r="VOD25" s="111"/>
      <c r="VOE25" s="111"/>
      <c r="VOF25" s="111"/>
      <c r="VOG25" s="111"/>
      <c r="VOH25" s="111"/>
      <c r="VOI25" s="111"/>
      <c r="VOJ25" s="111"/>
      <c r="VOK25" s="111"/>
      <c r="VOL25" s="111"/>
      <c r="VOM25" s="111"/>
      <c r="VON25" s="111"/>
      <c r="VOO25" s="111"/>
      <c r="VOP25" s="111"/>
      <c r="VOQ25" s="111"/>
      <c r="VOR25" s="111"/>
      <c r="VOS25" s="111"/>
      <c r="VOT25" s="111"/>
      <c r="VOU25" s="111"/>
      <c r="VOV25" s="111"/>
      <c r="VOW25" s="111"/>
      <c r="VOX25" s="111"/>
      <c r="VOY25" s="111"/>
      <c r="VOZ25" s="111"/>
      <c r="VPA25" s="111"/>
      <c r="VPB25" s="111"/>
      <c r="VPC25" s="111"/>
      <c r="VPD25" s="111"/>
      <c r="VPE25" s="111"/>
      <c r="VPF25" s="111"/>
      <c r="VPG25" s="111"/>
      <c r="VPH25" s="111"/>
      <c r="VPI25" s="111"/>
      <c r="VPJ25" s="111"/>
      <c r="VPK25" s="111"/>
      <c r="VPL25" s="111"/>
      <c r="VPM25" s="111"/>
      <c r="VPN25" s="111"/>
      <c r="VPO25" s="111"/>
      <c r="VPP25" s="111"/>
      <c r="VPQ25" s="111"/>
      <c r="VPR25" s="111"/>
      <c r="VPS25" s="111"/>
      <c r="VPT25" s="111"/>
      <c r="VPU25" s="111"/>
      <c r="VPV25" s="111"/>
      <c r="VPW25" s="111"/>
      <c r="VPX25" s="111"/>
      <c r="VPY25" s="111"/>
      <c r="VPZ25" s="111"/>
      <c r="VQA25" s="111"/>
      <c r="VQB25" s="111"/>
      <c r="VQC25" s="111"/>
      <c r="VQD25" s="111"/>
      <c r="VQE25" s="111"/>
      <c r="VQF25" s="111"/>
      <c r="VQG25" s="111"/>
      <c r="VQH25" s="111"/>
      <c r="VQI25" s="111"/>
      <c r="VQJ25" s="111"/>
      <c r="VQK25" s="111"/>
      <c r="VQL25" s="111"/>
      <c r="VQM25" s="111"/>
      <c r="VQN25" s="111"/>
      <c r="VQO25" s="111"/>
      <c r="VQP25" s="111"/>
      <c r="VQQ25" s="111"/>
      <c r="VQR25" s="111"/>
      <c r="VQS25" s="111"/>
      <c r="VQT25" s="111"/>
      <c r="VQU25" s="111"/>
      <c r="VQV25" s="111"/>
      <c r="VQW25" s="111"/>
      <c r="VQX25" s="111"/>
      <c r="VQY25" s="111"/>
      <c r="VQZ25" s="111"/>
      <c r="VRA25" s="111"/>
      <c r="VRB25" s="111"/>
      <c r="VRC25" s="111"/>
      <c r="VRD25" s="111"/>
      <c r="VRE25" s="111"/>
      <c r="VRF25" s="111"/>
      <c r="VRG25" s="111"/>
      <c r="VRH25" s="111"/>
      <c r="VRI25" s="111"/>
      <c r="VRJ25" s="111"/>
      <c r="VRK25" s="111"/>
      <c r="VRL25" s="111"/>
      <c r="VRM25" s="111"/>
      <c r="VRN25" s="111"/>
      <c r="VRO25" s="111"/>
      <c r="VRP25" s="111"/>
      <c r="VRQ25" s="111"/>
      <c r="VRR25" s="111"/>
      <c r="VRS25" s="111"/>
      <c r="VRT25" s="111"/>
      <c r="VRU25" s="111"/>
      <c r="VRV25" s="111"/>
      <c r="VRW25" s="111"/>
      <c r="VRX25" s="111"/>
      <c r="VRY25" s="111"/>
      <c r="VRZ25" s="111"/>
      <c r="VSA25" s="111"/>
      <c r="VSB25" s="111"/>
      <c r="VSC25" s="111"/>
      <c r="VSD25" s="111"/>
      <c r="VSE25" s="111"/>
      <c r="VSF25" s="111"/>
      <c r="VSG25" s="111"/>
      <c r="VSH25" s="111"/>
      <c r="VSI25" s="111"/>
      <c r="VSJ25" s="111"/>
      <c r="VSK25" s="111"/>
      <c r="VSL25" s="111"/>
      <c r="VSM25" s="111"/>
      <c r="VSN25" s="111"/>
      <c r="VSO25" s="111"/>
      <c r="VSP25" s="111"/>
      <c r="VSQ25" s="111"/>
      <c r="VSR25" s="111"/>
      <c r="VSS25" s="111"/>
      <c r="VST25" s="111"/>
      <c r="VSU25" s="111"/>
      <c r="VSV25" s="111"/>
      <c r="VSW25" s="111"/>
      <c r="VSX25" s="111"/>
      <c r="VSY25" s="111"/>
      <c r="VSZ25" s="111"/>
      <c r="VTA25" s="111"/>
      <c r="VTB25" s="111"/>
      <c r="VTC25" s="111"/>
      <c r="VTD25" s="111"/>
      <c r="VTE25" s="111"/>
      <c r="VTF25" s="111"/>
      <c r="VTG25" s="111"/>
      <c r="VTH25" s="111"/>
      <c r="VTI25" s="111"/>
      <c r="VTJ25" s="111"/>
      <c r="VTK25" s="111"/>
      <c r="VTL25" s="111"/>
      <c r="VTM25" s="111"/>
      <c r="VTN25" s="111"/>
      <c r="VTO25" s="111"/>
      <c r="VTP25" s="111"/>
      <c r="VTQ25" s="111"/>
      <c r="VTR25" s="111"/>
      <c r="VTS25" s="111"/>
      <c r="VTT25" s="111"/>
      <c r="VTU25" s="111"/>
      <c r="VTV25" s="111"/>
      <c r="VTW25" s="111"/>
      <c r="VTX25" s="111"/>
      <c r="VTY25" s="111"/>
      <c r="VTZ25" s="111"/>
      <c r="VUA25" s="111"/>
      <c r="VUB25" s="111"/>
      <c r="VUC25" s="111"/>
      <c r="VUD25" s="111"/>
      <c r="VUE25" s="111"/>
      <c r="VUF25" s="111"/>
      <c r="VUG25" s="111"/>
      <c r="VUH25" s="111"/>
      <c r="VUI25" s="111"/>
      <c r="VUJ25" s="111"/>
      <c r="VUK25" s="111"/>
      <c r="VUL25" s="111"/>
      <c r="VUM25" s="111"/>
      <c r="VUN25" s="111"/>
      <c r="VUO25" s="111"/>
      <c r="VUP25" s="111"/>
      <c r="VUQ25" s="111"/>
      <c r="VUR25" s="111"/>
      <c r="VUS25" s="111"/>
      <c r="VUT25" s="111"/>
      <c r="VUU25" s="111"/>
      <c r="VUV25" s="111"/>
      <c r="VUW25" s="111"/>
      <c r="VUX25" s="111"/>
      <c r="VUY25" s="111"/>
      <c r="VUZ25" s="111"/>
      <c r="VVA25" s="111"/>
      <c r="VVB25" s="111"/>
      <c r="VVC25" s="111"/>
      <c r="VVD25" s="111"/>
      <c r="VVE25" s="111"/>
      <c r="VVF25" s="111"/>
      <c r="VVG25" s="111"/>
      <c r="VVH25" s="111"/>
      <c r="VVI25" s="111"/>
      <c r="VVJ25" s="111"/>
      <c r="VVK25" s="111"/>
      <c r="VVL25" s="111"/>
      <c r="VVM25" s="111"/>
      <c r="VVN25" s="111"/>
      <c r="VVO25" s="111"/>
      <c r="VVP25" s="111"/>
      <c r="VVQ25" s="111"/>
      <c r="VVR25" s="111"/>
      <c r="VVS25" s="111"/>
      <c r="VVT25" s="111"/>
      <c r="VVU25" s="111"/>
      <c r="VVV25" s="111"/>
      <c r="VVW25" s="111"/>
      <c r="VVX25" s="111"/>
      <c r="VVY25" s="111"/>
      <c r="VVZ25" s="111"/>
      <c r="VWA25" s="111"/>
      <c r="VWB25" s="111"/>
      <c r="VWC25" s="111"/>
      <c r="VWD25" s="111"/>
      <c r="VWE25" s="111"/>
      <c r="VWF25" s="111"/>
      <c r="VWG25" s="111"/>
      <c r="VWH25" s="111"/>
      <c r="VWI25" s="111"/>
      <c r="VWJ25" s="111"/>
      <c r="VWK25" s="111"/>
      <c r="VWL25" s="111"/>
      <c r="VWM25" s="111"/>
      <c r="VWN25" s="111"/>
      <c r="VWO25" s="111"/>
      <c r="VWP25" s="111"/>
      <c r="VWQ25" s="111"/>
      <c r="VWR25" s="111"/>
      <c r="VWS25" s="111"/>
      <c r="VWT25" s="111"/>
      <c r="VWU25" s="111"/>
      <c r="VWV25" s="111"/>
      <c r="VWW25" s="111"/>
      <c r="VWX25" s="111"/>
      <c r="VWY25" s="111"/>
      <c r="VWZ25" s="111"/>
      <c r="VXA25" s="111"/>
      <c r="VXB25" s="111"/>
      <c r="VXC25" s="111"/>
      <c r="VXD25" s="111"/>
      <c r="VXE25" s="111"/>
      <c r="VXF25" s="111"/>
      <c r="VXG25" s="111"/>
      <c r="VXH25" s="111"/>
      <c r="VXI25" s="111"/>
      <c r="VXJ25" s="111"/>
      <c r="VXK25" s="111"/>
      <c r="VXL25" s="111"/>
      <c r="VXM25" s="111"/>
      <c r="VXN25" s="111"/>
      <c r="VXO25" s="111"/>
      <c r="VXP25" s="111"/>
      <c r="VXQ25" s="111"/>
      <c r="VXR25" s="111"/>
      <c r="VXS25" s="111"/>
      <c r="VXT25" s="111"/>
      <c r="VXU25" s="111"/>
      <c r="VXV25" s="111"/>
      <c r="VXW25" s="111"/>
      <c r="VXX25" s="111"/>
      <c r="VXY25" s="111"/>
      <c r="VXZ25" s="111"/>
      <c r="VYA25" s="111"/>
      <c r="VYB25" s="111"/>
      <c r="VYC25" s="111"/>
      <c r="VYD25" s="111"/>
      <c r="VYE25" s="111"/>
      <c r="VYF25" s="111"/>
      <c r="VYG25" s="111"/>
      <c r="VYH25" s="111"/>
      <c r="VYI25" s="111"/>
      <c r="VYJ25" s="111"/>
      <c r="VYK25" s="111"/>
      <c r="VYL25" s="111"/>
      <c r="VYM25" s="111"/>
      <c r="VYN25" s="111"/>
      <c r="VYO25" s="111"/>
      <c r="VYP25" s="111"/>
      <c r="VYQ25" s="111"/>
      <c r="VYR25" s="111"/>
      <c r="VYS25" s="111"/>
      <c r="VYT25" s="111"/>
      <c r="VYU25" s="111"/>
      <c r="VYV25" s="111"/>
      <c r="VYW25" s="111"/>
      <c r="VYX25" s="111"/>
      <c r="VYY25" s="111"/>
      <c r="VYZ25" s="111"/>
      <c r="VZA25" s="111"/>
      <c r="VZB25" s="111"/>
      <c r="VZC25" s="111"/>
      <c r="VZD25" s="111"/>
      <c r="VZE25" s="111"/>
      <c r="VZF25" s="111"/>
      <c r="VZG25" s="111"/>
      <c r="VZH25" s="111"/>
      <c r="VZI25" s="111"/>
      <c r="VZJ25" s="111"/>
      <c r="VZK25" s="111"/>
      <c r="VZL25" s="111"/>
      <c r="VZM25" s="111"/>
      <c r="VZN25" s="111"/>
      <c r="VZO25" s="111"/>
      <c r="VZP25" s="111"/>
      <c r="VZQ25" s="111"/>
      <c r="VZR25" s="111"/>
      <c r="VZS25" s="111"/>
      <c r="VZT25" s="111"/>
      <c r="VZU25" s="111"/>
      <c r="VZV25" s="111"/>
      <c r="VZW25" s="111"/>
      <c r="VZX25" s="111"/>
      <c r="VZY25" s="111"/>
      <c r="VZZ25" s="111"/>
      <c r="WAA25" s="111"/>
      <c r="WAB25" s="111"/>
      <c r="WAC25" s="111"/>
      <c r="WAD25" s="111"/>
      <c r="WAE25" s="111"/>
      <c r="WAF25" s="111"/>
      <c r="WAG25" s="111"/>
      <c r="WAH25" s="111"/>
      <c r="WAI25" s="111"/>
      <c r="WAJ25" s="111"/>
      <c r="WAK25" s="111"/>
      <c r="WAL25" s="111"/>
      <c r="WAM25" s="111"/>
      <c r="WAN25" s="111"/>
      <c r="WAO25" s="111"/>
      <c r="WAP25" s="111"/>
      <c r="WAQ25" s="111"/>
      <c r="WAR25" s="111"/>
      <c r="WAS25" s="111"/>
      <c r="WAT25" s="111"/>
      <c r="WAU25" s="111"/>
      <c r="WAV25" s="111"/>
      <c r="WAW25" s="111"/>
      <c r="WAX25" s="111"/>
      <c r="WAY25" s="111"/>
      <c r="WAZ25" s="111"/>
      <c r="WBA25" s="111"/>
      <c r="WBB25" s="111"/>
      <c r="WBC25" s="111"/>
      <c r="WBD25" s="111"/>
      <c r="WBE25" s="111"/>
      <c r="WBF25" s="111"/>
      <c r="WBG25" s="111"/>
      <c r="WBH25" s="111"/>
      <c r="WBI25" s="111"/>
      <c r="WBJ25" s="111"/>
      <c r="WBK25" s="111"/>
      <c r="WBL25" s="111"/>
      <c r="WBM25" s="111"/>
      <c r="WBN25" s="111"/>
      <c r="WBO25" s="111"/>
      <c r="WBP25" s="111"/>
      <c r="WBQ25" s="111"/>
      <c r="WBR25" s="111"/>
      <c r="WBS25" s="111"/>
      <c r="WBT25" s="111"/>
      <c r="WBU25" s="111"/>
      <c r="WBV25" s="111"/>
      <c r="WBW25" s="111"/>
      <c r="WBX25" s="111"/>
      <c r="WBY25" s="111"/>
      <c r="WBZ25" s="111"/>
      <c r="WCA25" s="111"/>
      <c r="WCB25" s="111"/>
      <c r="WCC25" s="111"/>
      <c r="WCD25" s="111"/>
      <c r="WCE25" s="111"/>
      <c r="WCF25" s="111"/>
      <c r="WCG25" s="111"/>
      <c r="WCH25" s="111"/>
      <c r="WCI25" s="111"/>
      <c r="WCJ25" s="111"/>
      <c r="WCK25" s="111"/>
      <c r="WCL25" s="111"/>
      <c r="WCM25" s="111"/>
      <c r="WCN25" s="111"/>
      <c r="WCO25" s="111"/>
      <c r="WCP25" s="111"/>
      <c r="WCQ25" s="111"/>
      <c r="WCR25" s="111"/>
      <c r="WCS25" s="111"/>
      <c r="WCT25" s="111"/>
      <c r="WCU25" s="111"/>
      <c r="WCV25" s="111"/>
      <c r="WCW25" s="111"/>
      <c r="WCX25" s="111"/>
      <c r="WCY25" s="111"/>
      <c r="WCZ25" s="111"/>
      <c r="WDA25" s="111"/>
      <c r="WDB25" s="111"/>
      <c r="WDC25" s="111"/>
      <c r="WDD25" s="111"/>
      <c r="WDE25" s="111"/>
      <c r="WDF25" s="111"/>
      <c r="WDG25" s="111"/>
      <c r="WDH25" s="111"/>
      <c r="WDI25" s="111"/>
      <c r="WDJ25" s="111"/>
      <c r="WDK25" s="111"/>
      <c r="WDL25" s="111"/>
      <c r="WDM25" s="111"/>
      <c r="WDN25" s="111"/>
      <c r="WDO25" s="111"/>
      <c r="WDP25" s="111"/>
      <c r="WDQ25" s="111"/>
      <c r="WDR25" s="111"/>
      <c r="WDS25" s="111"/>
      <c r="WDT25" s="111"/>
      <c r="WDU25" s="111"/>
      <c r="WDV25" s="111"/>
      <c r="WDW25" s="111"/>
      <c r="WDX25" s="111"/>
      <c r="WDY25" s="111"/>
      <c r="WDZ25" s="111"/>
      <c r="WEA25" s="111"/>
      <c r="WEB25" s="111"/>
      <c r="WEC25" s="111"/>
      <c r="WED25" s="111"/>
      <c r="WEE25" s="111"/>
      <c r="WEF25" s="111"/>
      <c r="WEG25" s="111"/>
      <c r="WEH25" s="111"/>
      <c r="WEI25" s="111"/>
      <c r="WEJ25" s="111"/>
      <c r="WEK25" s="111"/>
      <c r="WEL25" s="111"/>
      <c r="WEM25" s="111"/>
      <c r="WEN25" s="111"/>
      <c r="WEO25" s="111"/>
      <c r="WEP25" s="111"/>
      <c r="WEQ25" s="111"/>
      <c r="WER25" s="111"/>
      <c r="WES25" s="111"/>
      <c r="WET25" s="111"/>
      <c r="WEU25" s="111"/>
      <c r="WEV25" s="111"/>
      <c r="WEW25" s="111"/>
      <c r="WEX25" s="111"/>
      <c r="WEY25" s="111"/>
      <c r="WEZ25" s="111"/>
      <c r="WFA25" s="111"/>
      <c r="WFB25" s="111"/>
      <c r="WFC25" s="111"/>
      <c r="WFD25" s="111"/>
      <c r="WFE25" s="111"/>
      <c r="WFF25" s="111"/>
      <c r="WFG25" s="111"/>
      <c r="WFH25" s="111"/>
      <c r="WFI25" s="111"/>
      <c r="WFJ25" s="111"/>
      <c r="WFK25" s="111"/>
      <c r="WFL25" s="111"/>
      <c r="WFM25" s="111"/>
      <c r="WFN25" s="111"/>
      <c r="WFO25" s="111"/>
      <c r="WFP25" s="111"/>
      <c r="WFQ25" s="111"/>
      <c r="WFR25" s="111"/>
      <c r="WFS25" s="111"/>
      <c r="WFT25" s="111"/>
      <c r="WFU25" s="111"/>
      <c r="WFV25" s="111"/>
      <c r="WFW25" s="111"/>
      <c r="WFX25" s="111"/>
      <c r="WFY25" s="111"/>
      <c r="WFZ25" s="111"/>
      <c r="WGA25" s="111"/>
      <c r="WGB25" s="111"/>
      <c r="WGC25" s="111"/>
      <c r="WGD25" s="111"/>
      <c r="WGE25" s="111"/>
      <c r="WGF25" s="111"/>
      <c r="WGG25" s="111"/>
      <c r="WGH25" s="111"/>
      <c r="WGI25" s="111"/>
      <c r="WGJ25" s="111"/>
      <c r="WGK25" s="111"/>
      <c r="WGL25" s="111"/>
      <c r="WGM25" s="111"/>
      <c r="WGN25" s="111"/>
      <c r="WGO25" s="111"/>
      <c r="WGP25" s="111"/>
      <c r="WGQ25" s="111"/>
      <c r="WGR25" s="111"/>
      <c r="WGS25" s="111"/>
      <c r="WGT25" s="111"/>
      <c r="WGU25" s="111"/>
      <c r="WGV25" s="111"/>
      <c r="WGW25" s="111"/>
      <c r="WGX25" s="111"/>
      <c r="WGY25" s="111"/>
      <c r="WGZ25" s="111"/>
      <c r="WHA25" s="111"/>
      <c r="WHB25" s="111"/>
      <c r="WHC25" s="111"/>
      <c r="WHD25" s="111"/>
      <c r="WHE25" s="111"/>
      <c r="WHF25" s="111"/>
      <c r="WHG25" s="111"/>
      <c r="WHH25" s="111"/>
      <c r="WHI25" s="111"/>
      <c r="WHJ25" s="111"/>
      <c r="WHK25" s="111"/>
      <c r="WHL25" s="111"/>
      <c r="WHM25" s="111"/>
      <c r="WHN25" s="111"/>
      <c r="WHO25" s="111"/>
      <c r="WHP25" s="111"/>
      <c r="WHQ25" s="111"/>
      <c r="WHR25" s="111"/>
      <c r="WHS25" s="111"/>
      <c r="WHT25" s="111"/>
      <c r="WHU25" s="111"/>
      <c r="WHV25" s="111"/>
      <c r="WHW25" s="111"/>
      <c r="WHX25" s="111"/>
      <c r="WHY25" s="111"/>
      <c r="WHZ25" s="111"/>
      <c r="WIA25" s="111"/>
      <c r="WIB25" s="111"/>
      <c r="WIC25" s="111"/>
      <c r="WID25" s="111"/>
      <c r="WIE25" s="111"/>
      <c r="WIF25" s="111"/>
      <c r="WIG25" s="111"/>
      <c r="WIH25" s="111"/>
      <c r="WII25" s="111"/>
      <c r="WIJ25" s="111"/>
      <c r="WIK25" s="111"/>
      <c r="WIL25" s="111"/>
      <c r="WIM25" s="111"/>
      <c r="WIN25" s="111"/>
      <c r="WIO25" s="111"/>
      <c r="WIP25" s="111"/>
      <c r="WIQ25" s="111"/>
      <c r="WIR25" s="111"/>
      <c r="WIS25" s="111"/>
      <c r="WIT25" s="111"/>
      <c r="WIU25" s="111"/>
      <c r="WIV25" s="111"/>
      <c r="WIW25" s="111"/>
      <c r="WIX25" s="111"/>
      <c r="WIY25" s="111"/>
      <c r="WIZ25" s="111"/>
      <c r="WJA25" s="111"/>
      <c r="WJB25" s="111"/>
      <c r="WJC25" s="111"/>
      <c r="WJD25" s="111"/>
      <c r="WJE25" s="111"/>
      <c r="WJF25" s="111"/>
      <c r="WJG25" s="111"/>
      <c r="WJH25" s="111"/>
      <c r="WJI25" s="111"/>
      <c r="WJJ25" s="111"/>
      <c r="WJK25" s="111"/>
      <c r="WJL25" s="111"/>
      <c r="WJM25" s="111"/>
      <c r="WJN25" s="111"/>
      <c r="WJO25" s="111"/>
      <c r="WJP25" s="111"/>
      <c r="WJQ25" s="111"/>
      <c r="WJR25" s="111"/>
      <c r="WJS25" s="111"/>
      <c r="WJT25" s="111"/>
      <c r="WJU25" s="111"/>
      <c r="WJV25" s="111"/>
      <c r="WJW25" s="111"/>
      <c r="WJX25" s="111"/>
      <c r="WJY25" s="111"/>
      <c r="WJZ25" s="111"/>
      <c r="WKA25" s="111"/>
      <c r="WKB25" s="111"/>
      <c r="WKC25" s="111"/>
      <c r="WKD25" s="111"/>
      <c r="WKE25" s="111"/>
      <c r="WKF25" s="111"/>
      <c r="WKG25" s="111"/>
      <c r="WKH25" s="111"/>
      <c r="WKI25" s="111"/>
      <c r="WKJ25" s="111"/>
      <c r="WKK25" s="111"/>
      <c r="WKL25" s="111"/>
      <c r="WKM25" s="111"/>
      <c r="WKN25" s="111"/>
      <c r="WKO25" s="111"/>
      <c r="WKP25" s="111"/>
      <c r="WKQ25" s="111"/>
      <c r="WKR25" s="111"/>
      <c r="WKS25" s="111"/>
      <c r="WKT25" s="111"/>
      <c r="WKU25" s="111"/>
      <c r="WKV25" s="111"/>
      <c r="WKW25" s="111"/>
      <c r="WKX25" s="111"/>
      <c r="WKY25" s="111"/>
      <c r="WKZ25" s="111"/>
      <c r="WLA25" s="111"/>
      <c r="WLB25" s="111"/>
      <c r="WLC25" s="111"/>
      <c r="WLD25" s="111"/>
      <c r="WLE25" s="111"/>
      <c r="WLF25" s="111"/>
      <c r="WLG25" s="111"/>
      <c r="WLH25" s="111"/>
      <c r="WLI25" s="111"/>
      <c r="WLJ25" s="111"/>
      <c r="WLK25" s="111"/>
      <c r="WLL25" s="111"/>
      <c r="WLM25" s="111"/>
      <c r="WLN25" s="111"/>
      <c r="WLO25" s="111"/>
      <c r="WLP25" s="111"/>
      <c r="WLQ25" s="111"/>
      <c r="WLR25" s="111"/>
      <c r="WLS25" s="111"/>
      <c r="WLT25" s="111"/>
      <c r="WLU25" s="111"/>
      <c r="WLV25" s="111"/>
      <c r="WLW25" s="111"/>
      <c r="WLX25" s="111"/>
      <c r="WLY25" s="111"/>
      <c r="WLZ25" s="111"/>
      <c r="WMA25" s="111"/>
      <c r="WMB25" s="111"/>
      <c r="WMC25" s="111"/>
      <c r="WMD25" s="111"/>
      <c r="WME25" s="111"/>
      <c r="WMF25" s="111"/>
      <c r="WMG25" s="111"/>
      <c r="WMH25" s="111"/>
      <c r="WMI25" s="111"/>
      <c r="WMJ25" s="111"/>
      <c r="WMK25" s="111"/>
      <c r="WML25" s="111"/>
      <c r="WMM25" s="111"/>
      <c r="WMN25" s="111"/>
      <c r="WMO25" s="111"/>
      <c r="WMP25" s="111"/>
      <c r="WMQ25" s="111"/>
      <c r="WMR25" s="111"/>
      <c r="WMS25" s="111"/>
      <c r="WMT25" s="111"/>
      <c r="WMU25" s="111"/>
      <c r="WMV25" s="111"/>
      <c r="WMW25" s="111"/>
      <c r="WMX25" s="111"/>
      <c r="WMY25" s="111"/>
      <c r="WMZ25" s="111"/>
      <c r="WNA25" s="111"/>
      <c r="WNB25" s="111"/>
      <c r="WNC25" s="111"/>
      <c r="WND25" s="111"/>
      <c r="WNE25" s="111"/>
      <c r="WNF25" s="111"/>
      <c r="WNG25" s="111"/>
      <c r="WNH25" s="111"/>
      <c r="WNI25" s="111"/>
      <c r="WNJ25" s="111"/>
      <c r="WNK25" s="111"/>
      <c r="WNL25" s="111"/>
      <c r="WNM25" s="111"/>
      <c r="WNN25" s="111"/>
      <c r="WNO25" s="111"/>
      <c r="WNP25" s="111"/>
      <c r="WNQ25" s="111"/>
      <c r="WNR25" s="111"/>
      <c r="WNS25" s="111"/>
      <c r="WNT25" s="111"/>
      <c r="WNU25" s="111"/>
      <c r="WNV25" s="111"/>
      <c r="WNW25" s="111"/>
      <c r="WNX25" s="111"/>
      <c r="WNY25" s="111"/>
      <c r="WNZ25" s="111"/>
      <c r="WOA25" s="111"/>
      <c r="WOB25" s="111"/>
      <c r="WOC25" s="111"/>
      <c r="WOD25" s="111"/>
      <c r="WOE25" s="111"/>
      <c r="WOF25" s="111"/>
      <c r="WOG25" s="111"/>
      <c r="WOH25" s="111"/>
      <c r="WOI25" s="111"/>
      <c r="WOJ25" s="111"/>
      <c r="WOK25" s="111"/>
      <c r="WOL25" s="111"/>
      <c r="WOM25" s="111"/>
      <c r="WON25" s="111"/>
      <c r="WOO25" s="111"/>
      <c r="WOP25" s="111"/>
      <c r="WOQ25" s="111"/>
      <c r="WOR25" s="111"/>
      <c r="WOS25" s="111"/>
      <c r="WOT25" s="111"/>
      <c r="WOU25" s="111"/>
      <c r="WOV25" s="111"/>
      <c r="WOW25" s="111"/>
      <c r="WOX25" s="111"/>
      <c r="WOY25" s="111"/>
      <c r="WOZ25" s="111"/>
      <c r="WPA25" s="111"/>
      <c r="WPB25" s="111"/>
      <c r="WPC25" s="111"/>
      <c r="WPD25" s="111"/>
      <c r="WPE25" s="111"/>
      <c r="WPF25" s="111"/>
      <c r="WPG25" s="111"/>
      <c r="WPH25" s="111"/>
      <c r="WPI25" s="111"/>
      <c r="WPJ25" s="111"/>
      <c r="WPK25" s="111"/>
      <c r="WPL25" s="111"/>
      <c r="WPM25" s="111"/>
      <c r="WPN25" s="111"/>
      <c r="WPO25" s="111"/>
      <c r="WPP25" s="111"/>
      <c r="WPQ25" s="111"/>
      <c r="WPR25" s="111"/>
      <c r="WPS25" s="111"/>
      <c r="WPT25" s="111"/>
      <c r="WPU25" s="111"/>
      <c r="WPV25" s="111"/>
      <c r="WPW25" s="111"/>
      <c r="WPX25" s="111"/>
      <c r="WPY25" s="111"/>
      <c r="WPZ25" s="111"/>
      <c r="WQA25" s="111"/>
      <c r="WQB25" s="111"/>
      <c r="WQC25" s="111"/>
      <c r="WQD25" s="111"/>
      <c r="WQE25" s="111"/>
      <c r="WQF25" s="111"/>
      <c r="WQG25" s="111"/>
      <c r="WQH25" s="111"/>
      <c r="WQI25" s="111"/>
      <c r="WQJ25" s="111"/>
      <c r="WQK25" s="111"/>
      <c r="WQL25" s="111"/>
      <c r="WQM25" s="111"/>
      <c r="WQN25" s="111"/>
      <c r="WQO25" s="111"/>
      <c r="WQP25" s="111"/>
      <c r="WQQ25" s="111"/>
      <c r="WQR25" s="111"/>
      <c r="WQS25" s="111"/>
      <c r="WQT25" s="111"/>
      <c r="WQU25" s="111"/>
      <c r="WQV25" s="111"/>
      <c r="WQW25" s="111"/>
      <c r="WQX25" s="111"/>
      <c r="WQY25" s="111"/>
      <c r="WQZ25" s="111"/>
      <c r="WRA25" s="111"/>
      <c r="WRB25" s="111"/>
      <c r="WRC25" s="111"/>
      <c r="WRD25" s="111"/>
      <c r="WRE25" s="111"/>
      <c r="WRF25" s="111"/>
      <c r="WRG25" s="111"/>
      <c r="WRH25" s="111"/>
      <c r="WRI25" s="111"/>
      <c r="WRJ25" s="111"/>
      <c r="WRK25" s="111"/>
      <c r="WRL25" s="111"/>
      <c r="WRM25" s="111"/>
      <c r="WRN25" s="111"/>
      <c r="WRO25" s="111"/>
      <c r="WRP25" s="111"/>
      <c r="WRQ25" s="111"/>
      <c r="WRR25" s="111"/>
      <c r="WRS25" s="111"/>
      <c r="WRT25" s="111"/>
      <c r="WRU25" s="111"/>
      <c r="WRV25" s="111"/>
      <c r="WRW25" s="111"/>
      <c r="WRX25" s="111"/>
      <c r="WRY25" s="111"/>
      <c r="WRZ25" s="111"/>
      <c r="WSA25" s="111"/>
      <c r="WSB25" s="111"/>
      <c r="WSC25" s="111"/>
      <c r="WSD25" s="111"/>
      <c r="WSE25" s="111"/>
      <c r="WSF25" s="111"/>
      <c r="WSG25" s="111"/>
      <c r="WSH25" s="111"/>
      <c r="WSI25" s="111"/>
      <c r="WSJ25" s="111"/>
      <c r="WSK25" s="111"/>
      <c r="WSL25" s="111"/>
      <c r="WSM25" s="111"/>
      <c r="WSN25" s="111"/>
      <c r="WSO25" s="111"/>
      <c r="WSP25" s="111"/>
      <c r="WSQ25" s="111"/>
      <c r="WSR25" s="111"/>
      <c r="WSS25" s="111"/>
      <c r="WST25" s="111"/>
      <c r="WSU25" s="111"/>
      <c r="WSV25" s="111"/>
      <c r="WSW25" s="111"/>
      <c r="WSX25" s="111"/>
      <c r="WSY25" s="111"/>
      <c r="WSZ25" s="111"/>
      <c r="WTA25" s="111"/>
      <c r="WTB25" s="111"/>
      <c r="WTC25" s="111"/>
      <c r="WTD25" s="111"/>
      <c r="WTE25" s="111"/>
      <c r="WTF25" s="111"/>
      <c r="WTG25" s="111"/>
      <c r="WTH25" s="111"/>
      <c r="WTI25" s="111"/>
      <c r="WTJ25" s="111"/>
      <c r="WTK25" s="111"/>
      <c r="WTL25" s="111"/>
      <c r="WTM25" s="111"/>
      <c r="WTN25" s="111"/>
      <c r="WTO25" s="111"/>
      <c r="WTP25" s="111"/>
      <c r="WTQ25" s="111"/>
      <c r="WTR25" s="111"/>
      <c r="WTS25" s="111"/>
      <c r="WTT25" s="111"/>
      <c r="WTU25" s="111"/>
      <c r="WTV25" s="111"/>
      <c r="WTW25" s="111"/>
      <c r="WTX25" s="111"/>
      <c r="WTY25" s="111"/>
      <c r="WTZ25" s="111"/>
      <c r="WUA25" s="111"/>
      <c r="WUB25" s="111"/>
      <c r="WUC25" s="111"/>
      <c r="WUD25" s="111"/>
      <c r="WUE25" s="111"/>
      <c r="WUF25" s="111"/>
      <c r="WUG25" s="111"/>
      <c r="WUH25" s="111"/>
      <c r="WUI25" s="111"/>
      <c r="WUJ25" s="111"/>
      <c r="WUK25" s="111"/>
      <c r="WUL25" s="111"/>
      <c r="WUM25" s="111"/>
      <c r="WUN25" s="111"/>
      <c r="WUO25" s="111"/>
      <c r="WUP25" s="111"/>
      <c r="WUQ25" s="111"/>
      <c r="WUR25" s="111"/>
      <c r="WUS25" s="111"/>
      <c r="WUT25" s="111"/>
      <c r="WUU25" s="111"/>
      <c r="WUV25" s="111"/>
      <c r="WUW25" s="111"/>
      <c r="WUX25" s="111"/>
      <c r="WUY25" s="111"/>
      <c r="WUZ25" s="111"/>
      <c r="WVA25" s="111"/>
      <c r="WVB25" s="111"/>
      <c r="WVC25" s="111"/>
      <c r="WVD25" s="111"/>
      <c r="WVE25" s="111"/>
      <c r="WVF25" s="111"/>
      <c r="WVG25" s="111"/>
      <c r="WVH25" s="111"/>
      <c r="WVI25" s="111"/>
      <c r="WVJ25" s="111"/>
      <c r="WVK25" s="111"/>
      <c r="WVL25" s="111"/>
      <c r="WVM25" s="111"/>
      <c r="WVN25" s="111"/>
      <c r="WVO25" s="111"/>
      <c r="WVP25" s="111"/>
      <c r="WVQ25" s="111"/>
      <c r="WVR25" s="111"/>
      <c r="WVS25" s="111"/>
      <c r="WVT25" s="111"/>
    </row>
    <row r="26" spans="1:16140" s="111" customFormat="1" ht="40.5" customHeight="1" x14ac:dyDescent="0.2">
      <c r="A26" s="112">
        <v>17</v>
      </c>
      <c r="B26" s="85" t="s">
        <v>123</v>
      </c>
      <c r="C26" s="85" t="s">
        <v>122</v>
      </c>
      <c r="D26" s="98" t="s">
        <v>121</v>
      </c>
      <c r="E26" s="205" t="s">
        <v>134</v>
      </c>
      <c r="F26" s="150">
        <v>17</v>
      </c>
      <c r="G26" s="151">
        <v>18</v>
      </c>
      <c r="H26" s="108">
        <f t="shared" si="0"/>
        <v>35</v>
      </c>
      <c r="I26" s="130"/>
      <c r="J26" s="16"/>
      <c r="K26" s="38"/>
      <c r="L26" s="39">
        <f>H26-J26+K26</f>
        <v>35</v>
      </c>
      <c r="M26" s="37">
        <f>L26*100/H26</f>
        <v>100</v>
      </c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</row>
    <row r="27" spans="1:16140" s="110" customFormat="1" ht="40.5" customHeight="1" x14ac:dyDescent="0.25">
      <c r="A27" s="112">
        <v>18</v>
      </c>
      <c r="B27" s="207" t="s">
        <v>99</v>
      </c>
      <c r="C27" s="205" t="s">
        <v>100</v>
      </c>
      <c r="D27" s="98" t="s">
        <v>57</v>
      </c>
      <c r="E27" s="206" t="s">
        <v>141</v>
      </c>
      <c r="F27" s="150">
        <v>22</v>
      </c>
      <c r="G27" s="151">
        <v>13</v>
      </c>
      <c r="H27" s="108">
        <f t="shared" si="0"/>
        <v>35</v>
      </c>
      <c r="I27" s="131"/>
      <c r="J27" s="113"/>
      <c r="K27" s="114"/>
      <c r="L27" s="115">
        <f>H27-J27+K27</f>
        <v>35</v>
      </c>
      <c r="M27" s="116">
        <f>L27*100/H27</f>
        <v>100</v>
      </c>
    </row>
    <row r="28" spans="1:16140" s="17" customFormat="1" ht="39.950000000000003" customHeight="1" x14ac:dyDescent="0.2">
      <c r="A28" s="112">
        <v>19</v>
      </c>
      <c r="B28" s="85" t="s">
        <v>72</v>
      </c>
      <c r="C28" s="84" t="s">
        <v>73</v>
      </c>
      <c r="D28" s="98" t="s">
        <v>62</v>
      </c>
      <c r="E28" s="206" t="s">
        <v>135</v>
      </c>
      <c r="F28" s="157">
        <v>25</v>
      </c>
      <c r="G28" s="157">
        <v>11</v>
      </c>
      <c r="H28" s="156">
        <f t="shared" si="0"/>
        <v>36</v>
      </c>
      <c r="I28" s="130"/>
      <c r="J28" s="16"/>
      <c r="K28" s="38"/>
      <c r="L28" s="39">
        <f>H28-J28+K28</f>
        <v>36</v>
      </c>
      <c r="M28" s="37">
        <f>L28*100/H28</f>
        <v>100</v>
      </c>
    </row>
    <row r="29" spans="1:16140" s="17" customFormat="1" ht="39.950000000000003" customHeight="1" x14ac:dyDescent="0.25">
      <c r="A29" s="112">
        <v>20</v>
      </c>
      <c r="B29" s="204" t="s">
        <v>95</v>
      </c>
      <c r="C29" s="204" t="s">
        <v>96</v>
      </c>
      <c r="D29" s="98" t="s">
        <v>53</v>
      </c>
      <c r="E29" s="204" t="s">
        <v>136</v>
      </c>
      <c r="F29" s="148">
        <v>21</v>
      </c>
      <c r="G29" s="149">
        <v>17</v>
      </c>
      <c r="H29" s="108">
        <f t="shared" si="0"/>
        <v>38</v>
      </c>
      <c r="I29" s="129"/>
      <c r="J29" s="104"/>
      <c r="K29" s="105"/>
      <c r="L29" s="106"/>
      <c r="M29" s="10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</row>
    <row r="30" spans="1:16140" s="17" customFormat="1" ht="39.950000000000003" customHeight="1" x14ac:dyDescent="0.2">
      <c r="A30" s="112">
        <v>21</v>
      </c>
      <c r="B30" s="85" t="s">
        <v>101</v>
      </c>
      <c r="C30" s="85" t="s">
        <v>102</v>
      </c>
      <c r="D30" s="98" t="s">
        <v>62</v>
      </c>
      <c r="E30" s="206" t="s">
        <v>135</v>
      </c>
      <c r="F30" s="150">
        <v>20</v>
      </c>
      <c r="G30" s="151">
        <v>19</v>
      </c>
      <c r="H30" s="108">
        <f t="shared" si="0"/>
        <v>39</v>
      </c>
      <c r="I30" s="130"/>
      <c r="J30" s="16"/>
      <c r="K30" s="38"/>
      <c r="L30" s="39">
        <f>H30-J30+K30</f>
        <v>39</v>
      </c>
      <c r="M30" s="37"/>
    </row>
    <row r="31" spans="1:16140" s="17" customFormat="1" ht="39.950000000000003" customHeight="1" x14ac:dyDescent="0.2">
      <c r="A31" s="112">
        <v>22</v>
      </c>
      <c r="B31" s="85" t="s">
        <v>76</v>
      </c>
      <c r="C31" s="84" t="s">
        <v>77</v>
      </c>
      <c r="D31" s="98" t="s">
        <v>64</v>
      </c>
      <c r="E31" s="205" t="s">
        <v>148</v>
      </c>
      <c r="F31" s="150">
        <v>15</v>
      </c>
      <c r="G31" s="151">
        <v>26</v>
      </c>
      <c r="H31" s="108">
        <f t="shared" si="0"/>
        <v>41</v>
      </c>
      <c r="I31" s="130"/>
      <c r="J31" s="16"/>
      <c r="K31" s="38"/>
      <c r="L31" s="39">
        <f>H31-J31+K31</f>
        <v>41</v>
      </c>
      <c r="M31" s="37">
        <f>L31*100/H31</f>
        <v>100</v>
      </c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</row>
    <row r="32" spans="1:16140" s="10" customFormat="1" ht="39.950000000000003" customHeight="1" x14ac:dyDescent="0.2">
      <c r="A32" s="112">
        <v>23</v>
      </c>
      <c r="B32" s="85" t="s">
        <v>65</v>
      </c>
      <c r="C32" s="85" t="s">
        <v>66</v>
      </c>
      <c r="D32" s="98" t="s">
        <v>55</v>
      </c>
      <c r="E32" s="237" t="s">
        <v>137</v>
      </c>
      <c r="F32" s="150">
        <v>18</v>
      </c>
      <c r="G32" s="151">
        <v>23</v>
      </c>
      <c r="H32" s="108">
        <f t="shared" si="0"/>
        <v>41</v>
      </c>
      <c r="I32" s="130"/>
      <c r="J32" s="16"/>
      <c r="K32" s="38"/>
      <c r="L32" s="39">
        <f>H32-J32+K32</f>
        <v>41</v>
      </c>
      <c r="M32" s="3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</row>
    <row r="33" spans="1:16140" s="17" customFormat="1" ht="45.75" customHeight="1" x14ac:dyDescent="0.25">
      <c r="A33" s="112">
        <v>24</v>
      </c>
      <c r="B33" s="85" t="s">
        <v>109</v>
      </c>
      <c r="C33" s="205" t="s">
        <v>110</v>
      </c>
      <c r="D33" s="98" t="s">
        <v>56</v>
      </c>
      <c r="E33" s="206" t="s">
        <v>146</v>
      </c>
      <c r="F33" s="150">
        <v>23</v>
      </c>
      <c r="G33" s="151">
        <v>21</v>
      </c>
      <c r="H33" s="108">
        <f t="shared" si="0"/>
        <v>44</v>
      </c>
      <c r="I33" s="131"/>
      <c r="J33" s="113"/>
      <c r="K33" s="114"/>
      <c r="L33" s="115">
        <f>H33-J33+K33</f>
        <v>44</v>
      </c>
      <c r="M33" s="116">
        <f>L33*100/H33</f>
        <v>100</v>
      </c>
      <c r="N33" s="111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  <c r="IL33" s="110"/>
      <c r="IM33" s="110"/>
      <c r="IN33" s="110"/>
      <c r="IO33" s="110"/>
      <c r="IP33" s="110"/>
      <c r="IQ33" s="110"/>
      <c r="IR33" s="110"/>
      <c r="IS33" s="110"/>
      <c r="IT33" s="110"/>
      <c r="IU33" s="110"/>
      <c r="IV33" s="110"/>
      <c r="IW33" s="110"/>
      <c r="IX33" s="110"/>
      <c r="IY33" s="110"/>
      <c r="IZ33" s="110"/>
      <c r="JA33" s="110"/>
      <c r="JB33" s="110"/>
      <c r="JC33" s="110"/>
      <c r="JD33" s="110"/>
      <c r="JE33" s="110"/>
      <c r="JF33" s="110"/>
      <c r="JG33" s="110"/>
      <c r="JH33" s="110"/>
      <c r="JI33" s="110"/>
      <c r="JJ33" s="110"/>
      <c r="JK33" s="110"/>
      <c r="JL33" s="110"/>
      <c r="JM33" s="110"/>
      <c r="JN33" s="110"/>
      <c r="JO33" s="110"/>
      <c r="JP33" s="110"/>
      <c r="JQ33" s="110"/>
      <c r="JR33" s="110"/>
      <c r="JS33" s="110"/>
      <c r="JT33" s="110"/>
      <c r="JU33" s="110"/>
      <c r="JV33" s="110"/>
      <c r="JW33" s="110"/>
      <c r="JX33" s="110"/>
      <c r="JY33" s="110"/>
      <c r="JZ33" s="110"/>
      <c r="KA33" s="110"/>
      <c r="KB33" s="110"/>
      <c r="KC33" s="110"/>
      <c r="KD33" s="110"/>
      <c r="KE33" s="110"/>
      <c r="KF33" s="110"/>
      <c r="KG33" s="110"/>
      <c r="KH33" s="110"/>
      <c r="KI33" s="110"/>
      <c r="KJ33" s="110"/>
      <c r="KK33" s="110"/>
      <c r="KL33" s="110"/>
      <c r="KM33" s="110"/>
      <c r="KN33" s="110"/>
      <c r="KO33" s="110"/>
      <c r="KP33" s="110"/>
      <c r="KQ33" s="110"/>
      <c r="KR33" s="110"/>
      <c r="KS33" s="110"/>
      <c r="KT33" s="110"/>
      <c r="KU33" s="110"/>
      <c r="KV33" s="110"/>
      <c r="KW33" s="110"/>
      <c r="KX33" s="110"/>
      <c r="KY33" s="110"/>
      <c r="KZ33" s="110"/>
      <c r="LA33" s="110"/>
      <c r="LB33" s="110"/>
      <c r="LC33" s="110"/>
      <c r="LD33" s="110"/>
      <c r="LE33" s="110"/>
      <c r="LF33" s="110"/>
      <c r="LG33" s="110"/>
      <c r="LH33" s="110"/>
      <c r="LI33" s="110"/>
      <c r="LJ33" s="110"/>
      <c r="LK33" s="110"/>
      <c r="LL33" s="110"/>
      <c r="LM33" s="110"/>
      <c r="LN33" s="110"/>
      <c r="LO33" s="110"/>
      <c r="LP33" s="110"/>
      <c r="LQ33" s="110"/>
      <c r="LR33" s="110"/>
      <c r="LS33" s="110"/>
      <c r="LT33" s="110"/>
      <c r="LU33" s="110"/>
      <c r="LV33" s="110"/>
      <c r="LW33" s="110"/>
      <c r="LX33" s="110"/>
      <c r="LY33" s="110"/>
      <c r="LZ33" s="110"/>
      <c r="MA33" s="110"/>
      <c r="MB33" s="110"/>
      <c r="MC33" s="110"/>
      <c r="MD33" s="110"/>
      <c r="ME33" s="110"/>
      <c r="MF33" s="110"/>
      <c r="MG33" s="110"/>
      <c r="MH33" s="110"/>
      <c r="MI33" s="110"/>
      <c r="MJ33" s="110"/>
      <c r="MK33" s="110"/>
      <c r="ML33" s="110"/>
      <c r="MM33" s="110"/>
      <c r="MN33" s="110"/>
      <c r="MO33" s="110"/>
      <c r="MP33" s="110"/>
      <c r="MQ33" s="110"/>
      <c r="MR33" s="110"/>
      <c r="MS33" s="110"/>
      <c r="MT33" s="110"/>
      <c r="MU33" s="110"/>
      <c r="MV33" s="110"/>
      <c r="MW33" s="110"/>
      <c r="MX33" s="110"/>
      <c r="MY33" s="110"/>
      <c r="MZ33" s="110"/>
      <c r="NA33" s="110"/>
      <c r="NB33" s="110"/>
      <c r="NC33" s="110"/>
      <c r="ND33" s="110"/>
      <c r="NE33" s="110"/>
      <c r="NF33" s="110"/>
      <c r="NG33" s="110"/>
      <c r="NH33" s="110"/>
      <c r="NI33" s="110"/>
      <c r="NJ33" s="110"/>
      <c r="NK33" s="110"/>
      <c r="NL33" s="110"/>
      <c r="NM33" s="110"/>
      <c r="NN33" s="110"/>
      <c r="NO33" s="110"/>
      <c r="NP33" s="110"/>
      <c r="NQ33" s="110"/>
      <c r="NR33" s="110"/>
      <c r="NS33" s="110"/>
      <c r="NT33" s="110"/>
      <c r="NU33" s="110"/>
      <c r="NV33" s="110"/>
      <c r="NW33" s="110"/>
      <c r="NX33" s="110"/>
      <c r="NY33" s="110"/>
      <c r="NZ33" s="110"/>
      <c r="OA33" s="110"/>
      <c r="OB33" s="110"/>
      <c r="OC33" s="110"/>
      <c r="OD33" s="110"/>
      <c r="OE33" s="110"/>
      <c r="OF33" s="110"/>
      <c r="OG33" s="110"/>
      <c r="OH33" s="110"/>
      <c r="OI33" s="110"/>
      <c r="OJ33" s="110"/>
      <c r="OK33" s="110"/>
      <c r="OL33" s="110"/>
      <c r="OM33" s="110"/>
      <c r="ON33" s="110"/>
      <c r="OO33" s="110"/>
      <c r="OP33" s="110"/>
      <c r="OQ33" s="110"/>
      <c r="OR33" s="110"/>
      <c r="OS33" s="110"/>
      <c r="OT33" s="110"/>
      <c r="OU33" s="110"/>
      <c r="OV33" s="110"/>
      <c r="OW33" s="110"/>
      <c r="OX33" s="110"/>
      <c r="OY33" s="110"/>
      <c r="OZ33" s="110"/>
      <c r="PA33" s="110"/>
      <c r="PB33" s="110"/>
      <c r="PC33" s="110"/>
      <c r="PD33" s="110"/>
      <c r="PE33" s="110"/>
      <c r="PF33" s="110"/>
      <c r="PG33" s="110"/>
      <c r="PH33" s="110"/>
      <c r="PI33" s="110"/>
      <c r="PJ33" s="110"/>
      <c r="PK33" s="110"/>
      <c r="PL33" s="110"/>
      <c r="PM33" s="110"/>
      <c r="PN33" s="110"/>
      <c r="PO33" s="110"/>
      <c r="PP33" s="110"/>
      <c r="PQ33" s="110"/>
      <c r="PR33" s="110"/>
      <c r="PS33" s="110"/>
      <c r="PT33" s="110"/>
      <c r="PU33" s="110"/>
      <c r="PV33" s="110"/>
      <c r="PW33" s="110"/>
      <c r="PX33" s="110"/>
      <c r="PY33" s="110"/>
      <c r="PZ33" s="110"/>
      <c r="QA33" s="110"/>
      <c r="QB33" s="110"/>
      <c r="QC33" s="110"/>
      <c r="QD33" s="110"/>
      <c r="QE33" s="110"/>
      <c r="QF33" s="110"/>
      <c r="QG33" s="110"/>
      <c r="QH33" s="110"/>
      <c r="QI33" s="110"/>
      <c r="QJ33" s="110"/>
      <c r="QK33" s="110"/>
      <c r="QL33" s="110"/>
      <c r="QM33" s="110"/>
      <c r="QN33" s="110"/>
      <c r="QO33" s="110"/>
      <c r="QP33" s="110"/>
      <c r="QQ33" s="110"/>
      <c r="QR33" s="110"/>
      <c r="QS33" s="110"/>
      <c r="QT33" s="110"/>
      <c r="QU33" s="110"/>
      <c r="QV33" s="110"/>
      <c r="QW33" s="110"/>
      <c r="QX33" s="110"/>
      <c r="QY33" s="110"/>
      <c r="QZ33" s="110"/>
      <c r="RA33" s="110"/>
      <c r="RB33" s="110"/>
      <c r="RC33" s="110"/>
      <c r="RD33" s="110"/>
      <c r="RE33" s="110"/>
      <c r="RF33" s="110"/>
      <c r="RG33" s="110"/>
      <c r="RH33" s="110"/>
      <c r="RI33" s="110"/>
      <c r="RJ33" s="110"/>
      <c r="RK33" s="110"/>
      <c r="RL33" s="110"/>
      <c r="RM33" s="110"/>
      <c r="RN33" s="110"/>
      <c r="RO33" s="110"/>
      <c r="RP33" s="110"/>
      <c r="RQ33" s="110"/>
      <c r="RR33" s="110"/>
      <c r="RS33" s="110"/>
      <c r="RT33" s="110"/>
      <c r="RU33" s="110"/>
      <c r="RV33" s="110"/>
      <c r="RW33" s="110"/>
      <c r="RX33" s="110"/>
      <c r="RY33" s="110"/>
      <c r="RZ33" s="110"/>
      <c r="SA33" s="110"/>
      <c r="SB33" s="110"/>
      <c r="SC33" s="110"/>
      <c r="SD33" s="110"/>
      <c r="SE33" s="110"/>
      <c r="SF33" s="110"/>
      <c r="SG33" s="110"/>
      <c r="SH33" s="110"/>
      <c r="SI33" s="110"/>
      <c r="SJ33" s="110"/>
      <c r="SK33" s="110"/>
      <c r="SL33" s="110"/>
      <c r="SM33" s="110"/>
      <c r="SN33" s="110"/>
      <c r="SO33" s="110"/>
      <c r="SP33" s="110"/>
      <c r="SQ33" s="110"/>
      <c r="SR33" s="110"/>
      <c r="SS33" s="110"/>
      <c r="ST33" s="110"/>
      <c r="SU33" s="110"/>
      <c r="SV33" s="110"/>
      <c r="SW33" s="110"/>
      <c r="SX33" s="110"/>
      <c r="SY33" s="110"/>
      <c r="SZ33" s="110"/>
      <c r="TA33" s="110"/>
      <c r="TB33" s="110"/>
      <c r="TC33" s="110"/>
      <c r="TD33" s="110"/>
      <c r="TE33" s="110"/>
      <c r="TF33" s="110"/>
      <c r="TG33" s="110"/>
      <c r="TH33" s="110"/>
      <c r="TI33" s="110"/>
      <c r="TJ33" s="110"/>
      <c r="TK33" s="110"/>
      <c r="TL33" s="110"/>
      <c r="TM33" s="110"/>
      <c r="TN33" s="110"/>
      <c r="TO33" s="110"/>
      <c r="TP33" s="110"/>
      <c r="TQ33" s="110"/>
      <c r="TR33" s="110"/>
      <c r="TS33" s="110"/>
      <c r="TT33" s="110"/>
      <c r="TU33" s="110"/>
      <c r="TV33" s="110"/>
      <c r="TW33" s="110"/>
      <c r="TX33" s="110"/>
      <c r="TY33" s="110"/>
      <c r="TZ33" s="110"/>
      <c r="UA33" s="110"/>
      <c r="UB33" s="110"/>
      <c r="UC33" s="110"/>
      <c r="UD33" s="110"/>
      <c r="UE33" s="110"/>
      <c r="UF33" s="110"/>
      <c r="UG33" s="110"/>
      <c r="UH33" s="110"/>
      <c r="UI33" s="110"/>
      <c r="UJ33" s="110"/>
      <c r="UK33" s="110"/>
      <c r="UL33" s="110"/>
      <c r="UM33" s="110"/>
      <c r="UN33" s="110"/>
      <c r="UO33" s="110"/>
      <c r="UP33" s="110"/>
      <c r="UQ33" s="110"/>
      <c r="UR33" s="110"/>
      <c r="US33" s="110"/>
      <c r="UT33" s="110"/>
      <c r="UU33" s="110"/>
      <c r="UV33" s="110"/>
      <c r="UW33" s="110"/>
      <c r="UX33" s="110"/>
      <c r="UY33" s="110"/>
      <c r="UZ33" s="110"/>
      <c r="VA33" s="110"/>
      <c r="VB33" s="110"/>
      <c r="VC33" s="110"/>
      <c r="VD33" s="110"/>
      <c r="VE33" s="110"/>
      <c r="VF33" s="110"/>
      <c r="VG33" s="110"/>
      <c r="VH33" s="110"/>
      <c r="VI33" s="110"/>
      <c r="VJ33" s="110"/>
      <c r="VK33" s="110"/>
      <c r="VL33" s="110"/>
      <c r="VM33" s="110"/>
      <c r="VN33" s="110"/>
      <c r="VO33" s="110"/>
      <c r="VP33" s="110"/>
      <c r="VQ33" s="110"/>
      <c r="VR33" s="110"/>
      <c r="VS33" s="110"/>
      <c r="VT33" s="110"/>
      <c r="VU33" s="110"/>
      <c r="VV33" s="110"/>
      <c r="VW33" s="110"/>
      <c r="VX33" s="110"/>
      <c r="VY33" s="110"/>
      <c r="VZ33" s="110"/>
      <c r="WA33" s="110"/>
      <c r="WB33" s="110"/>
      <c r="WC33" s="110"/>
      <c r="WD33" s="110"/>
      <c r="WE33" s="110"/>
      <c r="WF33" s="110"/>
      <c r="WG33" s="110"/>
      <c r="WH33" s="110"/>
      <c r="WI33" s="110"/>
      <c r="WJ33" s="110"/>
      <c r="WK33" s="110"/>
      <c r="WL33" s="110"/>
      <c r="WM33" s="110"/>
      <c r="WN33" s="110"/>
      <c r="WO33" s="110"/>
      <c r="WP33" s="110"/>
      <c r="WQ33" s="110"/>
      <c r="WR33" s="110"/>
      <c r="WS33" s="110"/>
      <c r="WT33" s="110"/>
      <c r="WU33" s="110"/>
      <c r="WV33" s="110"/>
      <c r="WW33" s="110"/>
      <c r="WX33" s="110"/>
      <c r="WY33" s="110"/>
      <c r="WZ33" s="110"/>
      <c r="XA33" s="110"/>
      <c r="XB33" s="110"/>
      <c r="XC33" s="110"/>
      <c r="XD33" s="110"/>
      <c r="XE33" s="110"/>
      <c r="XF33" s="110"/>
      <c r="XG33" s="110"/>
      <c r="XH33" s="110"/>
      <c r="XI33" s="110"/>
      <c r="XJ33" s="110"/>
      <c r="XK33" s="110"/>
      <c r="XL33" s="110"/>
      <c r="XM33" s="110"/>
      <c r="XN33" s="110"/>
      <c r="XO33" s="110"/>
      <c r="XP33" s="110"/>
      <c r="XQ33" s="110"/>
      <c r="XR33" s="110"/>
      <c r="XS33" s="110"/>
      <c r="XT33" s="110"/>
      <c r="XU33" s="110"/>
      <c r="XV33" s="110"/>
      <c r="XW33" s="110"/>
      <c r="XX33" s="110"/>
      <c r="XY33" s="110"/>
      <c r="XZ33" s="110"/>
      <c r="YA33" s="110"/>
      <c r="YB33" s="110"/>
      <c r="YC33" s="110"/>
      <c r="YD33" s="110"/>
      <c r="YE33" s="110"/>
      <c r="YF33" s="110"/>
      <c r="YG33" s="110"/>
      <c r="YH33" s="110"/>
      <c r="YI33" s="110"/>
      <c r="YJ33" s="110"/>
      <c r="YK33" s="110"/>
      <c r="YL33" s="110"/>
      <c r="YM33" s="110"/>
      <c r="YN33" s="110"/>
      <c r="YO33" s="110"/>
      <c r="YP33" s="110"/>
      <c r="YQ33" s="110"/>
      <c r="YR33" s="110"/>
      <c r="YS33" s="110"/>
      <c r="YT33" s="110"/>
      <c r="YU33" s="110"/>
      <c r="YV33" s="110"/>
      <c r="YW33" s="110"/>
      <c r="YX33" s="110"/>
      <c r="YY33" s="110"/>
      <c r="YZ33" s="110"/>
      <c r="ZA33" s="110"/>
      <c r="ZB33" s="110"/>
      <c r="ZC33" s="110"/>
      <c r="ZD33" s="110"/>
      <c r="ZE33" s="110"/>
      <c r="ZF33" s="110"/>
      <c r="ZG33" s="110"/>
      <c r="ZH33" s="110"/>
      <c r="ZI33" s="110"/>
      <c r="ZJ33" s="110"/>
      <c r="ZK33" s="110"/>
      <c r="ZL33" s="110"/>
      <c r="ZM33" s="110"/>
      <c r="ZN33" s="110"/>
      <c r="ZO33" s="110"/>
      <c r="ZP33" s="110"/>
      <c r="ZQ33" s="110"/>
      <c r="ZR33" s="110"/>
      <c r="ZS33" s="110"/>
      <c r="ZT33" s="110"/>
      <c r="ZU33" s="110"/>
      <c r="ZV33" s="110"/>
      <c r="ZW33" s="110"/>
      <c r="ZX33" s="110"/>
      <c r="ZY33" s="110"/>
      <c r="ZZ33" s="110"/>
      <c r="AAA33" s="110"/>
      <c r="AAB33" s="110"/>
      <c r="AAC33" s="110"/>
      <c r="AAD33" s="110"/>
      <c r="AAE33" s="110"/>
      <c r="AAF33" s="110"/>
      <c r="AAG33" s="110"/>
      <c r="AAH33" s="110"/>
      <c r="AAI33" s="110"/>
      <c r="AAJ33" s="110"/>
      <c r="AAK33" s="110"/>
      <c r="AAL33" s="110"/>
      <c r="AAM33" s="110"/>
      <c r="AAN33" s="110"/>
      <c r="AAO33" s="110"/>
      <c r="AAP33" s="110"/>
      <c r="AAQ33" s="110"/>
      <c r="AAR33" s="110"/>
      <c r="AAS33" s="110"/>
      <c r="AAT33" s="110"/>
      <c r="AAU33" s="110"/>
      <c r="AAV33" s="110"/>
      <c r="AAW33" s="110"/>
      <c r="AAX33" s="110"/>
      <c r="AAY33" s="110"/>
      <c r="AAZ33" s="110"/>
      <c r="ABA33" s="110"/>
      <c r="ABB33" s="110"/>
      <c r="ABC33" s="110"/>
      <c r="ABD33" s="110"/>
      <c r="ABE33" s="110"/>
      <c r="ABF33" s="110"/>
      <c r="ABG33" s="110"/>
      <c r="ABH33" s="110"/>
      <c r="ABI33" s="110"/>
      <c r="ABJ33" s="110"/>
      <c r="ABK33" s="110"/>
      <c r="ABL33" s="110"/>
      <c r="ABM33" s="110"/>
      <c r="ABN33" s="110"/>
      <c r="ABO33" s="110"/>
      <c r="ABP33" s="110"/>
      <c r="ABQ33" s="110"/>
      <c r="ABR33" s="110"/>
      <c r="ABS33" s="110"/>
      <c r="ABT33" s="110"/>
      <c r="ABU33" s="110"/>
      <c r="ABV33" s="110"/>
      <c r="ABW33" s="110"/>
      <c r="ABX33" s="110"/>
      <c r="ABY33" s="110"/>
      <c r="ABZ33" s="110"/>
      <c r="ACA33" s="110"/>
      <c r="ACB33" s="110"/>
      <c r="ACC33" s="110"/>
      <c r="ACD33" s="110"/>
      <c r="ACE33" s="110"/>
      <c r="ACF33" s="110"/>
      <c r="ACG33" s="110"/>
      <c r="ACH33" s="110"/>
      <c r="ACI33" s="110"/>
      <c r="ACJ33" s="110"/>
      <c r="ACK33" s="110"/>
      <c r="ACL33" s="110"/>
      <c r="ACM33" s="110"/>
      <c r="ACN33" s="110"/>
      <c r="ACO33" s="110"/>
      <c r="ACP33" s="110"/>
      <c r="ACQ33" s="110"/>
      <c r="ACR33" s="110"/>
      <c r="ACS33" s="110"/>
      <c r="ACT33" s="110"/>
      <c r="ACU33" s="110"/>
      <c r="ACV33" s="110"/>
      <c r="ACW33" s="110"/>
      <c r="ACX33" s="110"/>
      <c r="ACY33" s="110"/>
      <c r="ACZ33" s="110"/>
      <c r="ADA33" s="110"/>
      <c r="ADB33" s="110"/>
      <c r="ADC33" s="110"/>
      <c r="ADD33" s="110"/>
      <c r="ADE33" s="110"/>
      <c r="ADF33" s="110"/>
      <c r="ADG33" s="110"/>
      <c r="ADH33" s="110"/>
      <c r="ADI33" s="110"/>
      <c r="ADJ33" s="110"/>
      <c r="ADK33" s="110"/>
      <c r="ADL33" s="110"/>
      <c r="ADM33" s="110"/>
      <c r="ADN33" s="110"/>
      <c r="ADO33" s="110"/>
      <c r="ADP33" s="110"/>
      <c r="ADQ33" s="110"/>
      <c r="ADR33" s="110"/>
      <c r="ADS33" s="110"/>
      <c r="ADT33" s="110"/>
      <c r="ADU33" s="110"/>
      <c r="ADV33" s="110"/>
      <c r="ADW33" s="110"/>
      <c r="ADX33" s="110"/>
      <c r="ADY33" s="110"/>
      <c r="ADZ33" s="110"/>
      <c r="AEA33" s="110"/>
      <c r="AEB33" s="110"/>
      <c r="AEC33" s="110"/>
      <c r="AED33" s="110"/>
      <c r="AEE33" s="110"/>
      <c r="AEF33" s="110"/>
      <c r="AEG33" s="110"/>
      <c r="AEH33" s="110"/>
      <c r="AEI33" s="110"/>
      <c r="AEJ33" s="110"/>
      <c r="AEK33" s="110"/>
      <c r="AEL33" s="110"/>
      <c r="AEM33" s="110"/>
      <c r="AEN33" s="110"/>
      <c r="AEO33" s="110"/>
      <c r="AEP33" s="110"/>
      <c r="AEQ33" s="110"/>
      <c r="AER33" s="110"/>
      <c r="AES33" s="110"/>
      <c r="AET33" s="110"/>
      <c r="AEU33" s="110"/>
      <c r="AEV33" s="110"/>
      <c r="AEW33" s="110"/>
      <c r="AEX33" s="110"/>
      <c r="AEY33" s="110"/>
      <c r="AEZ33" s="110"/>
      <c r="AFA33" s="110"/>
      <c r="AFB33" s="110"/>
      <c r="AFC33" s="110"/>
      <c r="AFD33" s="110"/>
      <c r="AFE33" s="110"/>
      <c r="AFF33" s="110"/>
      <c r="AFG33" s="110"/>
      <c r="AFH33" s="110"/>
      <c r="AFI33" s="110"/>
      <c r="AFJ33" s="110"/>
      <c r="AFK33" s="110"/>
      <c r="AFL33" s="110"/>
      <c r="AFM33" s="110"/>
      <c r="AFN33" s="110"/>
      <c r="AFO33" s="110"/>
      <c r="AFP33" s="110"/>
      <c r="AFQ33" s="110"/>
      <c r="AFR33" s="110"/>
      <c r="AFS33" s="110"/>
      <c r="AFT33" s="110"/>
      <c r="AFU33" s="110"/>
      <c r="AFV33" s="110"/>
      <c r="AFW33" s="110"/>
      <c r="AFX33" s="110"/>
      <c r="AFY33" s="110"/>
      <c r="AFZ33" s="110"/>
      <c r="AGA33" s="110"/>
      <c r="AGB33" s="110"/>
      <c r="AGC33" s="110"/>
      <c r="AGD33" s="110"/>
      <c r="AGE33" s="110"/>
      <c r="AGF33" s="110"/>
      <c r="AGG33" s="110"/>
      <c r="AGH33" s="110"/>
      <c r="AGI33" s="110"/>
      <c r="AGJ33" s="110"/>
      <c r="AGK33" s="110"/>
      <c r="AGL33" s="110"/>
      <c r="AGM33" s="110"/>
      <c r="AGN33" s="110"/>
      <c r="AGO33" s="110"/>
      <c r="AGP33" s="110"/>
      <c r="AGQ33" s="110"/>
      <c r="AGR33" s="110"/>
      <c r="AGS33" s="110"/>
      <c r="AGT33" s="110"/>
      <c r="AGU33" s="110"/>
      <c r="AGV33" s="110"/>
      <c r="AGW33" s="110"/>
      <c r="AGX33" s="110"/>
      <c r="AGY33" s="110"/>
      <c r="AGZ33" s="110"/>
      <c r="AHA33" s="110"/>
      <c r="AHB33" s="110"/>
      <c r="AHC33" s="110"/>
      <c r="AHD33" s="110"/>
      <c r="AHE33" s="110"/>
      <c r="AHF33" s="110"/>
      <c r="AHG33" s="110"/>
      <c r="AHH33" s="110"/>
      <c r="AHI33" s="110"/>
      <c r="AHJ33" s="110"/>
      <c r="AHK33" s="110"/>
      <c r="AHL33" s="110"/>
      <c r="AHM33" s="110"/>
      <c r="AHN33" s="110"/>
      <c r="AHO33" s="110"/>
      <c r="AHP33" s="110"/>
      <c r="AHQ33" s="110"/>
      <c r="AHR33" s="110"/>
      <c r="AHS33" s="110"/>
      <c r="AHT33" s="110"/>
      <c r="AHU33" s="110"/>
      <c r="AHV33" s="110"/>
      <c r="AHW33" s="110"/>
      <c r="AHX33" s="110"/>
      <c r="AHY33" s="110"/>
      <c r="AHZ33" s="110"/>
      <c r="AIA33" s="110"/>
      <c r="AIB33" s="110"/>
      <c r="AIC33" s="110"/>
      <c r="AID33" s="110"/>
      <c r="AIE33" s="110"/>
      <c r="AIF33" s="110"/>
      <c r="AIG33" s="110"/>
      <c r="AIH33" s="110"/>
      <c r="AII33" s="110"/>
      <c r="AIJ33" s="110"/>
      <c r="AIK33" s="110"/>
      <c r="AIL33" s="110"/>
      <c r="AIM33" s="110"/>
      <c r="AIN33" s="110"/>
      <c r="AIO33" s="110"/>
      <c r="AIP33" s="110"/>
      <c r="AIQ33" s="110"/>
      <c r="AIR33" s="110"/>
      <c r="AIS33" s="110"/>
      <c r="AIT33" s="110"/>
      <c r="AIU33" s="110"/>
      <c r="AIV33" s="110"/>
      <c r="AIW33" s="110"/>
      <c r="AIX33" s="110"/>
      <c r="AIY33" s="110"/>
      <c r="AIZ33" s="110"/>
      <c r="AJA33" s="110"/>
      <c r="AJB33" s="110"/>
      <c r="AJC33" s="110"/>
      <c r="AJD33" s="110"/>
      <c r="AJE33" s="110"/>
      <c r="AJF33" s="110"/>
      <c r="AJG33" s="110"/>
      <c r="AJH33" s="110"/>
      <c r="AJI33" s="110"/>
      <c r="AJJ33" s="110"/>
      <c r="AJK33" s="110"/>
      <c r="AJL33" s="110"/>
      <c r="AJM33" s="110"/>
      <c r="AJN33" s="110"/>
      <c r="AJO33" s="110"/>
      <c r="AJP33" s="110"/>
      <c r="AJQ33" s="110"/>
      <c r="AJR33" s="110"/>
      <c r="AJS33" s="110"/>
      <c r="AJT33" s="110"/>
      <c r="AJU33" s="110"/>
      <c r="AJV33" s="110"/>
      <c r="AJW33" s="110"/>
      <c r="AJX33" s="110"/>
      <c r="AJY33" s="110"/>
      <c r="AJZ33" s="110"/>
      <c r="AKA33" s="110"/>
      <c r="AKB33" s="110"/>
      <c r="AKC33" s="110"/>
      <c r="AKD33" s="110"/>
      <c r="AKE33" s="110"/>
      <c r="AKF33" s="110"/>
      <c r="AKG33" s="110"/>
      <c r="AKH33" s="110"/>
      <c r="AKI33" s="110"/>
      <c r="AKJ33" s="110"/>
      <c r="AKK33" s="110"/>
      <c r="AKL33" s="110"/>
      <c r="AKM33" s="110"/>
      <c r="AKN33" s="110"/>
      <c r="AKO33" s="110"/>
      <c r="AKP33" s="110"/>
      <c r="AKQ33" s="110"/>
      <c r="AKR33" s="110"/>
      <c r="AKS33" s="110"/>
      <c r="AKT33" s="110"/>
      <c r="AKU33" s="110"/>
      <c r="AKV33" s="110"/>
      <c r="AKW33" s="110"/>
      <c r="AKX33" s="110"/>
      <c r="AKY33" s="110"/>
      <c r="AKZ33" s="110"/>
      <c r="ALA33" s="110"/>
      <c r="ALB33" s="110"/>
      <c r="ALC33" s="110"/>
      <c r="ALD33" s="110"/>
      <c r="ALE33" s="110"/>
      <c r="ALF33" s="110"/>
      <c r="ALG33" s="110"/>
      <c r="ALH33" s="110"/>
      <c r="ALI33" s="110"/>
      <c r="ALJ33" s="110"/>
      <c r="ALK33" s="110"/>
      <c r="ALL33" s="110"/>
      <c r="ALM33" s="110"/>
      <c r="ALN33" s="110"/>
      <c r="ALO33" s="110"/>
      <c r="ALP33" s="110"/>
      <c r="ALQ33" s="110"/>
      <c r="ALR33" s="110"/>
      <c r="ALS33" s="110"/>
      <c r="ALT33" s="110"/>
      <c r="ALU33" s="110"/>
      <c r="ALV33" s="110"/>
      <c r="ALW33" s="110"/>
      <c r="ALX33" s="110"/>
      <c r="ALY33" s="110"/>
      <c r="ALZ33" s="110"/>
      <c r="AMA33" s="110"/>
      <c r="AMB33" s="110"/>
      <c r="AMC33" s="110"/>
      <c r="AMD33" s="110"/>
      <c r="AME33" s="110"/>
      <c r="AMF33" s="110"/>
      <c r="AMG33" s="110"/>
      <c r="AMH33" s="110"/>
      <c r="AMI33" s="110"/>
      <c r="AMJ33" s="110"/>
      <c r="AMK33" s="110"/>
      <c r="AML33" s="110"/>
      <c r="AMM33" s="110"/>
      <c r="AMN33" s="110"/>
      <c r="AMO33" s="110"/>
      <c r="AMP33" s="110"/>
      <c r="AMQ33" s="110"/>
      <c r="AMR33" s="110"/>
      <c r="AMS33" s="110"/>
      <c r="AMT33" s="110"/>
      <c r="AMU33" s="110"/>
      <c r="AMV33" s="110"/>
      <c r="AMW33" s="110"/>
      <c r="AMX33" s="110"/>
      <c r="AMY33" s="110"/>
      <c r="AMZ33" s="110"/>
      <c r="ANA33" s="110"/>
      <c r="ANB33" s="110"/>
      <c r="ANC33" s="110"/>
      <c r="AND33" s="110"/>
      <c r="ANE33" s="110"/>
      <c r="ANF33" s="110"/>
      <c r="ANG33" s="110"/>
      <c r="ANH33" s="110"/>
      <c r="ANI33" s="110"/>
      <c r="ANJ33" s="110"/>
      <c r="ANK33" s="110"/>
      <c r="ANL33" s="110"/>
      <c r="ANM33" s="110"/>
      <c r="ANN33" s="110"/>
      <c r="ANO33" s="110"/>
      <c r="ANP33" s="110"/>
      <c r="ANQ33" s="110"/>
      <c r="ANR33" s="110"/>
      <c r="ANS33" s="110"/>
      <c r="ANT33" s="110"/>
      <c r="ANU33" s="110"/>
      <c r="ANV33" s="110"/>
      <c r="ANW33" s="110"/>
      <c r="ANX33" s="110"/>
      <c r="ANY33" s="110"/>
      <c r="ANZ33" s="110"/>
      <c r="AOA33" s="110"/>
      <c r="AOB33" s="110"/>
      <c r="AOC33" s="110"/>
      <c r="AOD33" s="110"/>
      <c r="AOE33" s="110"/>
      <c r="AOF33" s="110"/>
      <c r="AOG33" s="110"/>
      <c r="AOH33" s="110"/>
      <c r="AOI33" s="110"/>
      <c r="AOJ33" s="110"/>
      <c r="AOK33" s="110"/>
      <c r="AOL33" s="110"/>
      <c r="AOM33" s="110"/>
      <c r="AON33" s="110"/>
      <c r="AOO33" s="110"/>
      <c r="AOP33" s="110"/>
      <c r="AOQ33" s="110"/>
      <c r="AOR33" s="110"/>
      <c r="AOS33" s="110"/>
      <c r="AOT33" s="110"/>
      <c r="AOU33" s="110"/>
      <c r="AOV33" s="110"/>
      <c r="AOW33" s="110"/>
      <c r="AOX33" s="110"/>
      <c r="AOY33" s="110"/>
      <c r="AOZ33" s="110"/>
      <c r="APA33" s="110"/>
      <c r="APB33" s="110"/>
      <c r="APC33" s="110"/>
      <c r="APD33" s="110"/>
      <c r="APE33" s="110"/>
      <c r="APF33" s="110"/>
      <c r="APG33" s="110"/>
      <c r="APH33" s="110"/>
      <c r="API33" s="110"/>
      <c r="APJ33" s="110"/>
      <c r="APK33" s="110"/>
      <c r="APL33" s="110"/>
      <c r="APM33" s="110"/>
      <c r="APN33" s="110"/>
      <c r="APO33" s="110"/>
      <c r="APP33" s="110"/>
      <c r="APQ33" s="110"/>
      <c r="APR33" s="110"/>
      <c r="APS33" s="110"/>
      <c r="APT33" s="110"/>
      <c r="APU33" s="110"/>
      <c r="APV33" s="110"/>
      <c r="APW33" s="110"/>
      <c r="APX33" s="110"/>
      <c r="APY33" s="110"/>
      <c r="APZ33" s="110"/>
      <c r="AQA33" s="110"/>
      <c r="AQB33" s="110"/>
      <c r="AQC33" s="110"/>
      <c r="AQD33" s="110"/>
      <c r="AQE33" s="110"/>
      <c r="AQF33" s="110"/>
      <c r="AQG33" s="110"/>
      <c r="AQH33" s="110"/>
      <c r="AQI33" s="110"/>
      <c r="AQJ33" s="110"/>
      <c r="AQK33" s="110"/>
      <c r="AQL33" s="110"/>
      <c r="AQM33" s="110"/>
      <c r="AQN33" s="110"/>
      <c r="AQO33" s="110"/>
      <c r="AQP33" s="110"/>
      <c r="AQQ33" s="110"/>
      <c r="AQR33" s="110"/>
      <c r="AQS33" s="110"/>
      <c r="AQT33" s="110"/>
      <c r="AQU33" s="110"/>
      <c r="AQV33" s="110"/>
      <c r="AQW33" s="110"/>
      <c r="AQX33" s="110"/>
      <c r="AQY33" s="110"/>
      <c r="AQZ33" s="110"/>
      <c r="ARA33" s="110"/>
      <c r="ARB33" s="110"/>
      <c r="ARC33" s="110"/>
      <c r="ARD33" s="110"/>
      <c r="ARE33" s="110"/>
      <c r="ARF33" s="110"/>
      <c r="ARG33" s="110"/>
      <c r="ARH33" s="110"/>
      <c r="ARI33" s="110"/>
      <c r="ARJ33" s="110"/>
      <c r="ARK33" s="110"/>
      <c r="ARL33" s="110"/>
      <c r="ARM33" s="110"/>
      <c r="ARN33" s="110"/>
      <c r="ARO33" s="110"/>
      <c r="ARP33" s="110"/>
      <c r="ARQ33" s="110"/>
      <c r="ARR33" s="110"/>
      <c r="ARS33" s="110"/>
      <c r="ART33" s="110"/>
      <c r="ARU33" s="110"/>
      <c r="ARV33" s="110"/>
      <c r="ARW33" s="110"/>
      <c r="ARX33" s="110"/>
      <c r="ARY33" s="110"/>
      <c r="ARZ33" s="110"/>
      <c r="ASA33" s="110"/>
      <c r="ASB33" s="110"/>
      <c r="ASC33" s="110"/>
      <c r="ASD33" s="110"/>
      <c r="ASE33" s="110"/>
      <c r="ASF33" s="110"/>
      <c r="ASG33" s="110"/>
      <c r="ASH33" s="110"/>
      <c r="ASI33" s="110"/>
      <c r="ASJ33" s="110"/>
      <c r="ASK33" s="110"/>
      <c r="ASL33" s="110"/>
      <c r="ASM33" s="110"/>
      <c r="ASN33" s="110"/>
      <c r="ASO33" s="110"/>
      <c r="ASP33" s="110"/>
      <c r="ASQ33" s="110"/>
      <c r="ASR33" s="110"/>
      <c r="ASS33" s="110"/>
      <c r="AST33" s="110"/>
      <c r="ASU33" s="110"/>
      <c r="ASV33" s="110"/>
      <c r="ASW33" s="110"/>
      <c r="ASX33" s="110"/>
      <c r="ASY33" s="110"/>
      <c r="ASZ33" s="110"/>
      <c r="ATA33" s="110"/>
      <c r="ATB33" s="110"/>
      <c r="ATC33" s="110"/>
      <c r="ATD33" s="110"/>
      <c r="ATE33" s="110"/>
      <c r="ATF33" s="110"/>
      <c r="ATG33" s="110"/>
      <c r="ATH33" s="110"/>
      <c r="ATI33" s="110"/>
      <c r="ATJ33" s="110"/>
      <c r="ATK33" s="110"/>
      <c r="ATL33" s="110"/>
      <c r="ATM33" s="110"/>
      <c r="ATN33" s="110"/>
      <c r="ATO33" s="110"/>
      <c r="ATP33" s="110"/>
      <c r="ATQ33" s="110"/>
      <c r="ATR33" s="110"/>
      <c r="ATS33" s="110"/>
      <c r="ATT33" s="110"/>
      <c r="ATU33" s="110"/>
      <c r="ATV33" s="110"/>
      <c r="ATW33" s="110"/>
      <c r="ATX33" s="110"/>
      <c r="ATY33" s="110"/>
      <c r="ATZ33" s="110"/>
      <c r="AUA33" s="110"/>
      <c r="AUB33" s="110"/>
      <c r="AUC33" s="110"/>
      <c r="AUD33" s="110"/>
      <c r="AUE33" s="110"/>
      <c r="AUF33" s="110"/>
      <c r="AUG33" s="110"/>
      <c r="AUH33" s="110"/>
      <c r="AUI33" s="110"/>
      <c r="AUJ33" s="110"/>
      <c r="AUK33" s="110"/>
      <c r="AUL33" s="110"/>
      <c r="AUM33" s="110"/>
      <c r="AUN33" s="110"/>
      <c r="AUO33" s="110"/>
      <c r="AUP33" s="110"/>
      <c r="AUQ33" s="110"/>
      <c r="AUR33" s="110"/>
      <c r="AUS33" s="110"/>
      <c r="AUT33" s="110"/>
      <c r="AUU33" s="110"/>
      <c r="AUV33" s="110"/>
      <c r="AUW33" s="110"/>
      <c r="AUX33" s="110"/>
      <c r="AUY33" s="110"/>
      <c r="AUZ33" s="110"/>
      <c r="AVA33" s="110"/>
      <c r="AVB33" s="110"/>
      <c r="AVC33" s="110"/>
      <c r="AVD33" s="110"/>
      <c r="AVE33" s="110"/>
      <c r="AVF33" s="110"/>
      <c r="AVG33" s="110"/>
      <c r="AVH33" s="110"/>
      <c r="AVI33" s="110"/>
      <c r="AVJ33" s="110"/>
      <c r="AVK33" s="110"/>
      <c r="AVL33" s="110"/>
      <c r="AVM33" s="110"/>
      <c r="AVN33" s="110"/>
      <c r="AVO33" s="110"/>
      <c r="AVP33" s="110"/>
      <c r="AVQ33" s="110"/>
      <c r="AVR33" s="110"/>
      <c r="AVS33" s="110"/>
      <c r="AVT33" s="110"/>
      <c r="AVU33" s="110"/>
      <c r="AVV33" s="110"/>
      <c r="AVW33" s="110"/>
      <c r="AVX33" s="110"/>
      <c r="AVY33" s="110"/>
      <c r="AVZ33" s="110"/>
      <c r="AWA33" s="110"/>
      <c r="AWB33" s="110"/>
      <c r="AWC33" s="110"/>
      <c r="AWD33" s="110"/>
      <c r="AWE33" s="110"/>
      <c r="AWF33" s="110"/>
      <c r="AWG33" s="110"/>
      <c r="AWH33" s="110"/>
      <c r="AWI33" s="110"/>
      <c r="AWJ33" s="110"/>
      <c r="AWK33" s="110"/>
      <c r="AWL33" s="110"/>
      <c r="AWM33" s="110"/>
      <c r="AWN33" s="110"/>
      <c r="AWO33" s="110"/>
      <c r="AWP33" s="110"/>
      <c r="AWQ33" s="110"/>
      <c r="AWR33" s="110"/>
      <c r="AWS33" s="110"/>
      <c r="AWT33" s="110"/>
      <c r="AWU33" s="110"/>
      <c r="AWV33" s="110"/>
      <c r="AWW33" s="110"/>
      <c r="AWX33" s="110"/>
      <c r="AWY33" s="110"/>
      <c r="AWZ33" s="110"/>
      <c r="AXA33" s="110"/>
      <c r="AXB33" s="110"/>
      <c r="AXC33" s="110"/>
      <c r="AXD33" s="110"/>
      <c r="AXE33" s="110"/>
      <c r="AXF33" s="110"/>
      <c r="AXG33" s="110"/>
      <c r="AXH33" s="110"/>
      <c r="AXI33" s="110"/>
      <c r="AXJ33" s="110"/>
      <c r="AXK33" s="110"/>
      <c r="AXL33" s="110"/>
      <c r="AXM33" s="110"/>
      <c r="AXN33" s="110"/>
      <c r="AXO33" s="110"/>
      <c r="AXP33" s="110"/>
      <c r="AXQ33" s="110"/>
      <c r="AXR33" s="110"/>
      <c r="AXS33" s="110"/>
      <c r="AXT33" s="110"/>
      <c r="AXU33" s="110"/>
      <c r="AXV33" s="110"/>
      <c r="AXW33" s="110"/>
      <c r="AXX33" s="110"/>
      <c r="AXY33" s="110"/>
      <c r="AXZ33" s="110"/>
      <c r="AYA33" s="110"/>
      <c r="AYB33" s="110"/>
      <c r="AYC33" s="110"/>
      <c r="AYD33" s="110"/>
      <c r="AYE33" s="110"/>
      <c r="AYF33" s="110"/>
      <c r="AYG33" s="110"/>
      <c r="AYH33" s="110"/>
      <c r="AYI33" s="110"/>
      <c r="AYJ33" s="110"/>
      <c r="AYK33" s="110"/>
      <c r="AYL33" s="110"/>
      <c r="AYM33" s="110"/>
      <c r="AYN33" s="110"/>
      <c r="AYO33" s="110"/>
      <c r="AYP33" s="110"/>
      <c r="AYQ33" s="110"/>
      <c r="AYR33" s="110"/>
      <c r="AYS33" s="110"/>
      <c r="AYT33" s="110"/>
      <c r="AYU33" s="110"/>
      <c r="AYV33" s="110"/>
      <c r="AYW33" s="110"/>
      <c r="AYX33" s="110"/>
      <c r="AYY33" s="110"/>
      <c r="AYZ33" s="110"/>
      <c r="AZA33" s="110"/>
      <c r="AZB33" s="110"/>
      <c r="AZC33" s="110"/>
      <c r="AZD33" s="110"/>
      <c r="AZE33" s="110"/>
      <c r="AZF33" s="110"/>
      <c r="AZG33" s="110"/>
      <c r="AZH33" s="110"/>
      <c r="AZI33" s="110"/>
      <c r="AZJ33" s="110"/>
      <c r="AZK33" s="110"/>
      <c r="AZL33" s="110"/>
      <c r="AZM33" s="110"/>
      <c r="AZN33" s="110"/>
      <c r="AZO33" s="110"/>
      <c r="AZP33" s="110"/>
      <c r="AZQ33" s="110"/>
      <c r="AZR33" s="110"/>
      <c r="AZS33" s="110"/>
      <c r="AZT33" s="110"/>
      <c r="AZU33" s="110"/>
      <c r="AZV33" s="110"/>
      <c r="AZW33" s="110"/>
      <c r="AZX33" s="110"/>
      <c r="AZY33" s="110"/>
      <c r="AZZ33" s="110"/>
      <c r="BAA33" s="110"/>
      <c r="BAB33" s="110"/>
      <c r="BAC33" s="110"/>
      <c r="BAD33" s="110"/>
      <c r="BAE33" s="110"/>
      <c r="BAF33" s="110"/>
      <c r="BAG33" s="110"/>
      <c r="BAH33" s="110"/>
      <c r="BAI33" s="110"/>
      <c r="BAJ33" s="110"/>
      <c r="BAK33" s="110"/>
      <c r="BAL33" s="110"/>
      <c r="BAM33" s="110"/>
      <c r="BAN33" s="110"/>
      <c r="BAO33" s="110"/>
      <c r="BAP33" s="110"/>
      <c r="BAQ33" s="110"/>
      <c r="BAR33" s="110"/>
      <c r="BAS33" s="110"/>
      <c r="BAT33" s="110"/>
      <c r="BAU33" s="110"/>
      <c r="BAV33" s="110"/>
      <c r="BAW33" s="110"/>
      <c r="BAX33" s="110"/>
      <c r="BAY33" s="110"/>
      <c r="BAZ33" s="110"/>
      <c r="BBA33" s="110"/>
      <c r="BBB33" s="110"/>
      <c r="BBC33" s="110"/>
      <c r="BBD33" s="110"/>
      <c r="BBE33" s="110"/>
      <c r="BBF33" s="110"/>
      <c r="BBG33" s="110"/>
      <c r="BBH33" s="110"/>
      <c r="BBI33" s="110"/>
      <c r="BBJ33" s="110"/>
      <c r="BBK33" s="110"/>
      <c r="BBL33" s="110"/>
      <c r="BBM33" s="110"/>
      <c r="BBN33" s="110"/>
      <c r="BBO33" s="110"/>
      <c r="BBP33" s="110"/>
      <c r="BBQ33" s="110"/>
      <c r="BBR33" s="110"/>
      <c r="BBS33" s="110"/>
      <c r="BBT33" s="110"/>
      <c r="BBU33" s="110"/>
      <c r="BBV33" s="110"/>
      <c r="BBW33" s="110"/>
      <c r="BBX33" s="110"/>
      <c r="BBY33" s="110"/>
      <c r="BBZ33" s="110"/>
      <c r="BCA33" s="110"/>
      <c r="BCB33" s="110"/>
      <c r="BCC33" s="110"/>
      <c r="BCD33" s="110"/>
      <c r="BCE33" s="110"/>
      <c r="BCF33" s="110"/>
      <c r="BCG33" s="110"/>
      <c r="BCH33" s="110"/>
      <c r="BCI33" s="110"/>
      <c r="BCJ33" s="110"/>
      <c r="BCK33" s="110"/>
      <c r="BCL33" s="110"/>
      <c r="BCM33" s="110"/>
      <c r="BCN33" s="110"/>
      <c r="BCO33" s="110"/>
      <c r="BCP33" s="110"/>
      <c r="BCQ33" s="110"/>
      <c r="BCR33" s="110"/>
      <c r="BCS33" s="110"/>
      <c r="BCT33" s="110"/>
      <c r="BCU33" s="110"/>
      <c r="BCV33" s="110"/>
      <c r="BCW33" s="110"/>
      <c r="BCX33" s="110"/>
      <c r="BCY33" s="110"/>
      <c r="BCZ33" s="110"/>
      <c r="BDA33" s="110"/>
      <c r="BDB33" s="110"/>
      <c r="BDC33" s="110"/>
      <c r="BDD33" s="110"/>
      <c r="BDE33" s="110"/>
      <c r="BDF33" s="110"/>
      <c r="BDG33" s="110"/>
      <c r="BDH33" s="110"/>
      <c r="BDI33" s="110"/>
      <c r="BDJ33" s="110"/>
      <c r="BDK33" s="110"/>
      <c r="BDL33" s="110"/>
      <c r="BDM33" s="110"/>
      <c r="BDN33" s="110"/>
      <c r="BDO33" s="110"/>
      <c r="BDP33" s="110"/>
      <c r="BDQ33" s="110"/>
      <c r="BDR33" s="110"/>
      <c r="BDS33" s="110"/>
      <c r="BDT33" s="110"/>
      <c r="BDU33" s="110"/>
      <c r="BDV33" s="110"/>
      <c r="BDW33" s="110"/>
      <c r="BDX33" s="110"/>
      <c r="BDY33" s="110"/>
      <c r="BDZ33" s="110"/>
      <c r="BEA33" s="110"/>
      <c r="BEB33" s="110"/>
      <c r="BEC33" s="110"/>
      <c r="BED33" s="110"/>
      <c r="BEE33" s="110"/>
      <c r="BEF33" s="110"/>
      <c r="BEG33" s="110"/>
      <c r="BEH33" s="110"/>
      <c r="BEI33" s="110"/>
      <c r="BEJ33" s="110"/>
      <c r="BEK33" s="110"/>
      <c r="BEL33" s="110"/>
      <c r="BEM33" s="110"/>
      <c r="BEN33" s="110"/>
      <c r="BEO33" s="110"/>
      <c r="BEP33" s="110"/>
      <c r="BEQ33" s="110"/>
      <c r="BER33" s="110"/>
      <c r="BES33" s="110"/>
      <c r="BET33" s="110"/>
      <c r="BEU33" s="110"/>
      <c r="BEV33" s="110"/>
      <c r="BEW33" s="110"/>
      <c r="BEX33" s="110"/>
      <c r="BEY33" s="110"/>
      <c r="BEZ33" s="110"/>
      <c r="BFA33" s="110"/>
      <c r="BFB33" s="110"/>
      <c r="BFC33" s="110"/>
      <c r="BFD33" s="110"/>
      <c r="BFE33" s="110"/>
      <c r="BFF33" s="110"/>
      <c r="BFG33" s="110"/>
      <c r="BFH33" s="110"/>
      <c r="BFI33" s="110"/>
      <c r="BFJ33" s="110"/>
      <c r="BFK33" s="110"/>
      <c r="BFL33" s="110"/>
      <c r="BFM33" s="110"/>
      <c r="BFN33" s="110"/>
      <c r="BFO33" s="110"/>
      <c r="BFP33" s="110"/>
      <c r="BFQ33" s="110"/>
      <c r="BFR33" s="110"/>
      <c r="BFS33" s="110"/>
      <c r="BFT33" s="110"/>
      <c r="BFU33" s="110"/>
      <c r="BFV33" s="110"/>
      <c r="BFW33" s="110"/>
      <c r="BFX33" s="110"/>
      <c r="BFY33" s="110"/>
      <c r="BFZ33" s="110"/>
      <c r="BGA33" s="110"/>
      <c r="BGB33" s="110"/>
      <c r="BGC33" s="110"/>
      <c r="BGD33" s="110"/>
      <c r="BGE33" s="110"/>
      <c r="BGF33" s="110"/>
      <c r="BGG33" s="110"/>
      <c r="BGH33" s="110"/>
      <c r="BGI33" s="110"/>
      <c r="BGJ33" s="110"/>
      <c r="BGK33" s="110"/>
      <c r="BGL33" s="110"/>
      <c r="BGM33" s="110"/>
      <c r="BGN33" s="110"/>
      <c r="BGO33" s="110"/>
      <c r="BGP33" s="110"/>
      <c r="BGQ33" s="110"/>
      <c r="BGR33" s="110"/>
      <c r="BGS33" s="110"/>
      <c r="BGT33" s="110"/>
      <c r="BGU33" s="110"/>
      <c r="BGV33" s="110"/>
      <c r="BGW33" s="110"/>
      <c r="BGX33" s="110"/>
      <c r="BGY33" s="110"/>
      <c r="BGZ33" s="110"/>
      <c r="BHA33" s="110"/>
      <c r="BHB33" s="110"/>
      <c r="BHC33" s="110"/>
      <c r="BHD33" s="110"/>
      <c r="BHE33" s="110"/>
      <c r="BHF33" s="110"/>
      <c r="BHG33" s="110"/>
      <c r="BHH33" s="110"/>
      <c r="BHI33" s="110"/>
      <c r="BHJ33" s="110"/>
      <c r="BHK33" s="110"/>
      <c r="BHL33" s="110"/>
      <c r="BHM33" s="110"/>
      <c r="BHN33" s="110"/>
      <c r="BHO33" s="110"/>
      <c r="BHP33" s="110"/>
      <c r="BHQ33" s="110"/>
      <c r="BHR33" s="110"/>
      <c r="BHS33" s="110"/>
      <c r="BHT33" s="110"/>
      <c r="BHU33" s="110"/>
      <c r="BHV33" s="110"/>
      <c r="BHW33" s="110"/>
      <c r="BHX33" s="110"/>
      <c r="BHY33" s="110"/>
      <c r="BHZ33" s="110"/>
      <c r="BIA33" s="110"/>
      <c r="BIB33" s="110"/>
      <c r="BIC33" s="110"/>
      <c r="BID33" s="110"/>
      <c r="BIE33" s="110"/>
      <c r="BIF33" s="110"/>
      <c r="BIG33" s="110"/>
      <c r="BIH33" s="110"/>
      <c r="BII33" s="110"/>
      <c r="BIJ33" s="110"/>
      <c r="BIK33" s="110"/>
      <c r="BIL33" s="110"/>
      <c r="BIM33" s="110"/>
      <c r="BIN33" s="110"/>
      <c r="BIO33" s="110"/>
      <c r="BIP33" s="110"/>
      <c r="BIQ33" s="110"/>
      <c r="BIR33" s="110"/>
      <c r="BIS33" s="110"/>
      <c r="BIT33" s="110"/>
      <c r="BIU33" s="110"/>
      <c r="BIV33" s="110"/>
      <c r="BIW33" s="110"/>
      <c r="BIX33" s="110"/>
      <c r="BIY33" s="110"/>
      <c r="BIZ33" s="110"/>
      <c r="BJA33" s="110"/>
      <c r="BJB33" s="110"/>
      <c r="BJC33" s="110"/>
      <c r="BJD33" s="110"/>
      <c r="BJE33" s="110"/>
      <c r="BJF33" s="110"/>
      <c r="BJG33" s="110"/>
      <c r="BJH33" s="110"/>
      <c r="BJI33" s="110"/>
      <c r="BJJ33" s="110"/>
      <c r="BJK33" s="110"/>
      <c r="BJL33" s="110"/>
      <c r="BJM33" s="110"/>
      <c r="BJN33" s="110"/>
      <c r="BJO33" s="110"/>
      <c r="BJP33" s="110"/>
      <c r="BJQ33" s="110"/>
      <c r="BJR33" s="110"/>
      <c r="BJS33" s="110"/>
      <c r="BJT33" s="110"/>
      <c r="BJU33" s="110"/>
      <c r="BJV33" s="110"/>
      <c r="BJW33" s="110"/>
      <c r="BJX33" s="110"/>
      <c r="BJY33" s="110"/>
      <c r="BJZ33" s="110"/>
      <c r="BKA33" s="110"/>
      <c r="BKB33" s="110"/>
      <c r="BKC33" s="110"/>
      <c r="BKD33" s="110"/>
      <c r="BKE33" s="110"/>
      <c r="BKF33" s="110"/>
      <c r="BKG33" s="110"/>
      <c r="BKH33" s="110"/>
      <c r="BKI33" s="110"/>
      <c r="BKJ33" s="110"/>
      <c r="BKK33" s="110"/>
      <c r="BKL33" s="110"/>
      <c r="BKM33" s="110"/>
      <c r="BKN33" s="110"/>
      <c r="BKO33" s="110"/>
      <c r="BKP33" s="110"/>
      <c r="BKQ33" s="110"/>
      <c r="BKR33" s="110"/>
      <c r="BKS33" s="110"/>
      <c r="BKT33" s="110"/>
      <c r="BKU33" s="110"/>
      <c r="BKV33" s="110"/>
      <c r="BKW33" s="110"/>
      <c r="BKX33" s="110"/>
      <c r="BKY33" s="110"/>
      <c r="BKZ33" s="110"/>
      <c r="BLA33" s="110"/>
      <c r="BLB33" s="110"/>
      <c r="BLC33" s="110"/>
      <c r="BLD33" s="110"/>
      <c r="BLE33" s="110"/>
      <c r="BLF33" s="110"/>
      <c r="BLG33" s="110"/>
      <c r="BLH33" s="110"/>
      <c r="BLI33" s="110"/>
      <c r="BLJ33" s="110"/>
      <c r="BLK33" s="110"/>
      <c r="BLL33" s="110"/>
      <c r="BLM33" s="110"/>
      <c r="BLN33" s="110"/>
      <c r="BLO33" s="110"/>
      <c r="BLP33" s="110"/>
      <c r="BLQ33" s="110"/>
      <c r="BLR33" s="110"/>
      <c r="BLS33" s="110"/>
      <c r="BLT33" s="110"/>
      <c r="BLU33" s="110"/>
      <c r="BLV33" s="110"/>
      <c r="BLW33" s="110"/>
      <c r="BLX33" s="110"/>
      <c r="BLY33" s="110"/>
      <c r="BLZ33" s="110"/>
      <c r="BMA33" s="110"/>
      <c r="BMB33" s="110"/>
      <c r="BMC33" s="110"/>
      <c r="BMD33" s="110"/>
      <c r="BME33" s="110"/>
      <c r="BMF33" s="110"/>
      <c r="BMG33" s="110"/>
      <c r="BMH33" s="110"/>
      <c r="BMI33" s="110"/>
      <c r="BMJ33" s="110"/>
      <c r="BMK33" s="110"/>
      <c r="BML33" s="110"/>
      <c r="BMM33" s="110"/>
      <c r="BMN33" s="110"/>
      <c r="BMO33" s="110"/>
      <c r="BMP33" s="110"/>
      <c r="BMQ33" s="110"/>
      <c r="BMR33" s="110"/>
      <c r="BMS33" s="110"/>
      <c r="BMT33" s="110"/>
      <c r="BMU33" s="110"/>
      <c r="BMV33" s="110"/>
      <c r="BMW33" s="110"/>
      <c r="BMX33" s="110"/>
      <c r="BMY33" s="110"/>
      <c r="BMZ33" s="110"/>
      <c r="BNA33" s="110"/>
      <c r="BNB33" s="110"/>
      <c r="BNC33" s="110"/>
      <c r="BND33" s="110"/>
      <c r="BNE33" s="110"/>
      <c r="BNF33" s="110"/>
      <c r="BNG33" s="110"/>
      <c r="BNH33" s="110"/>
      <c r="BNI33" s="110"/>
      <c r="BNJ33" s="110"/>
      <c r="BNK33" s="110"/>
      <c r="BNL33" s="110"/>
      <c r="BNM33" s="110"/>
      <c r="BNN33" s="110"/>
      <c r="BNO33" s="110"/>
      <c r="BNP33" s="110"/>
      <c r="BNQ33" s="110"/>
      <c r="BNR33" s="110"/>
      <c r="BNS33" s="110"/>
      <c r="BNT33" s="110"/>
      <c r="BNU33" s="110"/>
      <c r="BNV33" s="110"/>
      <c r="BNW33" s="110"/>
      <c r="BNX33" s="110"/>
      <c r="BNY33" s="110"/>
      <c r="BNZ33" s="110"/>
      <c r="BOA33" s="110"/>
      <c r="BOB33" s="110"/>
      <c r="BOC33" s="110"/>
      <c r="BOD33" s="110"/>
      <c r="BOE33" s="110"/>
      <c r="BOF33" s="110"/>
      <c r="BOG33" s="110"/>
      <c r="BOH33" s="110"/>
      <c r="BOI33" s="110"/>
      <c r="BOJ33" s="110"/>
      <c r="BOK33" s="110"/>
      <c r="BOL33" s="110"/>
      <c r="BOM33" s="110"/>
      <c r="BON33" s="110"/>
      <c r="BOO33" s="110"/>
      <c r="BOP33" s="110"/>
      <c r="BOQ33" s="110"/>
      <c r="BOR33" s="110"/>
      <c r="BOS33" s="110"/>
      <c r="BOT33" s="110"/>
      <c r="BOU33" s="110"/>
      <c r="BOV33" s="110"/>
      <c r="BOW33" s="110"/>
      <c r="BOX33" s="110"/>
      <c r="BOY33" s="110"/>
      <c r="BOZ33" s="110"/>
      <c r="BPA33" s="110"/>
      <c r="BPB33" s="110"/>
      <c r="BPC33" s="110"/>
      <c r="BPD33" s="110"/>
      <c r="BPE33" s="110"/>
      <c r="BPF33" s="110"/>
      <c r="BPG33" s="110"/>
      <c r="BPH33" s="110"/>
      <c r="BPI33" s="110"/>
      <c r="BPJ33" s="110"/>
      <c r="BPK33" s="110"/>
      <c r="BPL33" s="110"/>
      <c r="BPM33" s="110"/>
      <c r="BPN33" s="110"/>
      <c r="BPO33" s="110"/>
      <c r="BPP33" s="110"/>
      <c r="BPQ33" s="110"/>
      <c r="BPR33" s="110"/>
      <c r="BPS33" s="110"/>
      <c r="BPT33" s="110"/>
      <c r="BPU33" s="110"/>
      <c r="BPV33" s="110"/>
      <c r="BPW33" s="110"/>
      <c r="BPX33" s="110"/>
      <c r="BPY33" s="110"/>
      <c r="BPZ33" s="110"/>
      <c r="BQA33" s="110"/>
      <c r="BQB33" s="110"/>
      <c r="BQC33" s="110"/>
      <c r="BQD33" s="110"/>
      <c r="BQE33" s="110"/>
      <c r="BQF33" s="110"/>
      <c r="BQG33" s="110"/>
      <c r="BQH33" s="110"/>
      <c r="BQI33" s="110"/>
      <c r="BQJ33" s="110"/>
      <c r="BQK33" s="110"/>
      <c r="BQL33" s="110"/>
      <c r="BQM33" s="110"/>
      <c r="BQN33" s="110"/>
      <c r="BQO33" s="110"/>
      <c r="BQP33" s="110"/>
      <c r="BQQ33" s="110"/>
      <c r="BQR33" s="110"/>
      <c r="BQS33" s="110"/>
      <c r="BQT33" s="110"/>
      <c r="BQU33" s="110"/>
      <c r="BQV33" s="110"/>
      <c r="BQW33" s="110"/>
      <c r="BQX33" s="110"/>
      <c r="BQY33" s="110"/>
      <c r="BQZ33" s="110"/>
      <c r="BRA33" s="110"/>
      <c r="BRB33" s="110"/>
      <c r="BRC33" s="110"/>
      <c r="BRD33" s="110"/>
      <c r="BRE33" s="110"/>
      <c r="BRF33" s="110"/>
      <c r="BRG33" s="110"/>
      <c r="BRH33" s="110"/>
      <c r="BRI33" s="110"/>
      <c r="BRJ33" s="110"/>
      <c r="BRK33" s="110"/>
      <c r="BRL33" s="110"/>
      <c r="BRM33" s="110"/>
      <c r="BRN33" s="110"/>
      <c r="BRO33" s="110"/>
      <c r="BRP33" s="110"/>
      <c r="BRQ33" s="110"/>
      <c r="BRR33" s="110"/>
      <c r="BRS33" s="110"/>
      <c r="BRT33" s="110"/>
      <c r="BRU33" s="110"/>
      <c r="BRV33" s="110"/>
      <c r="BRW33" s="110"/>
      <c r="BRX33" s="110"/>
      <c r="BRY33" s="110"/>
      <c r="BRZ33" s="110"/>
      <c r="BSA33" s="110"/>
      <c r="BSB33" s="110"/>
      <c r="BSC33" s="110"/>
      <c r="BSD33" s="110"/>
      <c r="BSE33" s="110"/>
      <c r="BSF33" s="110"/>
      <c r="BSG33" s="110"/>
      <c r="BSH33" s="110"/>
      <c r="BSI33" s="110"/>
      <c r="BSJ33" s="110"/>
      <c r="BSK33" s="110"/>
      <c r="BSL33" s="110"/>
      <c r="BSM33" s="110"/>
      <c r="BSN33" s="110"/>
      <c r="BSO33" s="110"/>
      <c r="BSP33" s="110"/>
      <c r="BSQ33" s="110"/>
      <c r="BSR33" s="110"/>
      <c r="BSS33" s="110"/>
      <c r="BST33" s="110"/>
      <c r="BSU33" s="110"/>
      <c r="BSV33" s="110"/>
      <c r="BSW33" s="110"/>
      <c r="BSX33" s="110"/>
      <c r="BSY33" s="110"/>
      <c r="BSZ33" s="110"/>
      <c r="BTA33" s="110"/>
      <c r="BTB33" s="110"/>
      <c r="BTC33" s="110"/>
      <c r="BTD33" s="110"/>
      <c r="BTE33" s="110"/>
      <c r="BTF33" s="110"/>
      <c r="BTG33" s="110"/>
      <c r="BTH33" s="110"/>
      <c r="BTI33" s="110"/>
      <c r="BTJ33" s="110"/>
      <c r="BTK33" s="110"/>
      <c r="BTL33" s="110"/>
      <c r="BTM33" s="110"/>
      <c r="BTN33" s="110"/>
      <c r="BTO33" s="110"/>
      <c r="BTP33" s="110"/>
      <c r="BTQ33" s="110"/>
      <c r="BTR33" s="110"/>
      <c r="BTS33" s="110"/>
      <c r="BTT33" s="110"/>
      <c r="BTU33" s="110"/>
      <c r="BTV33" s="110"/>
      <c r="BTW33" s="110"/>
      <c r="BTX33" s="110"/>
      <c r="BTY33" s="110"/>
      <c r="BTZ33" s="110"/>
      <c r="BUA33" s="110"/>
      <c r="BUB33" s="110"/>
      <c r="BUC33" s="110"/>
      <c r="BUD33" s="110"/>
      <c r="BUE33" s="110"/>
      <c r="BUF33" s="110"/>
      <c r="BUG33" s="110"/>
      <c r="BUH33" s="110"/>
      <c r="BUI33" s="110"/>
      <c r="BUJ33" s="110"/>
      <c r="BUK33" s="110"/>
      <c r="BUL33" s="110"/>
      <c r="BUM33" s="110"/>
      <c r="BUN33" s="110"/>
      <c r="BUO33" s="110"/>
      <c r="BUP33" s="110"/>
      <c r="BUQ33" s="110"/>
      <c r="BUR33" s="110"/>
      <c r="BUS33" s="110"/>
      <c r="BUT33" s="110"/>
      <c r="BUU33" s="110"/>
      <c r="BUV33" s="110"/>
      <c r="BUW33" s="110"/>
      <c r="BUX33" s="110"/>
      <c r="BUY33" s="110"/>
      <c r="BUZ33" s="110"/>
      <c r="BVA33" s="110"/>
      <c r="BVB33" s="110"/>
      <c r="BVC33" s="110"/>
      <c r="BVD33" s="110"/>
      <c r="BVE33" s="110"/>
      <c r="BVF33" s="110"/>
      <c r="BVG33" s="110"/>
      <c r="BVH33" s="110"/>
      <c r="BVI33" s="110"/>
      <c r="BVJ33" s="110"/>
      <c r="BVK33" s="110"/>
      <c r="BVL33" s="110"/>
      <c r="BVM33" s="110"/>
      <c r="BVN33" s="110"/>
      <c r="BVO33" s="110"/>
      <c r="BVP33" s="110"/>
      <c r="BVQ33" s="110"/>
      <c r="BVR33" s="110"/>
      <c r="BVS33" s="110"/>
      <c r="BVT33" s="110"/>
      <c r="BVU33" s="110"/>
      <c r="BVV33" s="110"/>
      <c r="BVW33" s="110"/>
      <c r="BVX33" s="110"/>
      <c r="BVY33" s="110"/>
      <c r="BVZ33" s="110"/>
      <c r="BWA33" s="110"/>
      <c r="BWB33" s="110"/>
      <c r="BWC33" s="110"/>
      <c r="BWD33" s="110"/>
      <c r="BWE33" s="110"/>
      <c r="BWF33" s="110"/>
      <c r="BWG33" s="110"/>
      <c r="BWH33" s="110"/>
      <c r="BWI33" s="110"/>
      <c r="BWJ33" s="110"/>
      <c r="BWK33" s="110"/>
      <c r="BWL33" s="110"/>
      <c r="BWM33" s="110"/>
      <c r="BWN33" s="110"/>
      <c r="BWO33" s="110"/>
      <c r="BWP33" s="110"/>
      <c r="BWQ33" s="110"/>
      <c r="BWR33" s="110"/>
      <c r="BWS33" s="110"/>
      <c r="BWT33" s="110"/>
      <c r="BWU33" s="110"/>
      <c r="BWV33" s="110"/>
      <c r="BWW33" s="110"/>
      <c r="BWX33" s="110"/>
      <c r="BWY33" s="110"/>
      <c r="BWZ33" s="110"/>
      <c r="BXA33" s="110"/>
      <c r="BXB33" s="110"/>
      <c r="BXC33" s="110"/>
      <c r="BXD33" s="110"/>
      <c r="BXE33" s="110"/>
      <c r="BXF33" s="110"/>
      <c r="BXG33" s="110"/>
      <c r="BXH33" s="110"/>
      <c r="BXI33" s="110"/>
      <c r="BXJ33" s="110"/>
      <c r="BXK33" s="110"/>
      <c r="BXL33" s="110"/>
      <c r="BXM33" s="110"/>
      <c r="BXN33" s="110"/>
      <c r="BXO33" s="110"/>
      <c r="BXP33" s="110"/>
      <c r="BXQ33" s="110"/>
      <c r="BXR33" s="110"/>
      <c r="BXS33" s="110"/>
      <c r="BXT33" s="110"/>
      <c r="BXU33" s="110"/>
      <c r="BXV33" s="110"/>
      <c r="BXW33" s="110"/>
      <c r="BXX33" s="110"/>
      <c r="BXY33" s="110"/>
      <c r="BXZ33" s="110"/>
      <c r="BYA33" s="110"/>
      <c r="BYB33" s="110"/>
      <c r="BYC33" s="110"/>
      <c r="BYD33" s="110"/>
      <c r="BYE33" s="110"/>
      <c r="BYF33" s="110"/>
      <c r="BYG33" s="110"/>
      <c r="BYH33" s="110"/>
      <c r="BYI33" s="110"/>
      <c r="BYJ33" s="110"/>
      <c r="BYK33" s="110"/>
      <c r="BYL33" s="110"/>
      <c r="BYM33" s="110"/>
      <c r="BYN33" s="110"/>
      <c r="BYO33" s="110"/>
      <c r="BYP33" s="110"/>
      <c r="BYQ33" s="110"/>
      <c r="BYR33" s="110"/>
      <c r="BYS33" s="110"/>
      <c r="BYT33" s="110"/>
      <c r="BYU33" s="110"/>
      <c r="BYV33" s="110"/>
      <c r="BYW33" s="110"/>
      <c r="BYX33" s="110"/>
      <c r="BYY33" s="110"/>
      <c r="BYZ33" s="110"/>
      <c r="BZA33" s="110"/>
      <c r="BZB33" s="110"/>
      <c r="BZC33" s="110"/>
      <c r="BZD33" s="110"/>
      <c r="BZE33" s="110"/>
      <c r="BZF33" s="110"/>
      <c r="BZG33" s="110"/>
      <c r="BZH33" s="110"/>
      <c r="BZI33" s="110"/>
      <c r="BZJ33" s="110"/>
      <c r="BZK33" s="110"/>
      <c r="BZL33" s="110"/>
      <c r="BZM33" s="110"/>
      <c r="BZN33" s="110"/>
      <c r="BZO33" s="110"/>
      <c r="BZP33" s="110"/>
      <c r="BZQ33" s="110"/>
      <c r="BZR33" s="110"/>
      <c r="BZS33" s="110"/>
      <c r="BZT33" s="110"/>
      <c r="BZU33" s="110"/>
      <c r="BZV33" s="110"/>
      <c r="BZW33" s="110"/>
      <c r="BZX33" s="110"/>
      <c r="BZY33" s="110"/>
      <c r="BZZ33" s="110"/>
      <c r="CAA33" s="110"/>
      <c r="CAB33" s="110"/>
      <c r="CAC33" s="110"/>
      <c r="CAD33" s="110"/>
      <c r="CAE33" s="110"/>
      <c r="CAF33" s="110"/>
      <c r="CAG33" s="110"/>
      <c r="CAH33" s="110"/>
      <c r="CAI33" s="110"/>
      <c r="CAJ33" s="110"/>
      <c r="CAK33" s="110"/>
      <c r="CAL33" s="110"/>
      <c r="CAM33" s="110"/>
      <c r="CAN33" s="110"/>
      <c r="CAO33" s="110"/>
      <c r="CAP33" s="110"/>
      <c r="CAQ33" s="110"/>
      <c r="CAR33" s="110"/>
      <c r="CAS33" s="110"/>
      <c r="CAT33" s="110"/>
      <c r="CAU33" s="110"/>
      <c r="CAV33" s="110"/>
      <c r="CAW33" s="110"/>
      <c r="CAX33" s="110"/>
      <c r="CAY33" s="110"/>
      <c r="CAZ33" s="110"/>
      <c r="CBA33" s="110"/>
      <c r="CBB33" s="110"/>
      <c r="CBC33" s="110"/>
      <c r="CBD33" s="110"/>
      <c r="CBE33" s="110"/>
      <c r="CBF33" s="110"/>
      <c r="CBG33" s="110"/>
      <c r="CBH33" s="110"/>
      <c r="CBI33" s="110"/>
      <c r="CBJ33" s="110"/>
      <c r="CBK33" s="110"/>
      <c r="CBL33" s="110"/>
      <c r="CBM33" s="110"/>
      <c r="CBN33" s="110"/>
      <c r="CBO33" s="110"/>
      <c r="CBP33" s="110"/>
      <c r="CBQ33" s="110"/>
      <c r="CBR33" s="110"/>
      <c r="CBS33" s="110"/>
      <c r="CBT33" s="110"/>
      <c r="CBU33" s="110"/>
      <c r="CBV33" s="110"/>
      <c r="CBW33" s="110"/>
      <c r="CBX33" s="110"/>
      <c r="CBY33" s="110"/>
      <c r="CBZ33" s="110"/>
      <c r="CCA33" s="110"/>
      <c r="CCB33" s="110"/>
      <c r="CCC33" s="110"/>
      <c r="CCD33" s="110"/>
      <c r="CCE33" s="110"/>
      <c r="CCF33" s="110"/>
      <c r="CCG33" s="110"/>
      <c r="CCH33" s="110"/>
      <c r="CCI33" s="110"/>
      <c r="CCJ33" s="110"/>
      <c r="CCK33" s="110"/>
      <c r="CCL33" s="110"/>
      <c r="CCM33" s="110"/>
      <c r="CCN33" s="110"/>
      <c r="CCO33" s="110"/>
      <c r="CCP33" s="110"/>
      <c r="CCQ33" s="110"/>
      <c r="CCR33" s="110"/>
      <c r="CCS33" s="110"/>
      <c r="CCT33" s="110"/>
      <c r="CCU33" s="110"/>
      <c r="CCV33" s="110"/>
      <c r="CCW33" s="110"/>
      <c r="CCX33" s="110"/>
      <c r="CCY33" s="110"/>
      <c r="CCZ33" s="110"/>
      <c r="CDA33" s="110"/>
      <c r="CDB33" s="110"/>
      <c r="CDC33" s="110"/>
      <c r="CDD33" s="110"/>
      <c r="CDE33" s="110"/>
      <c r="CDF33" s="110"/>
      <c r="CDG33" s="110"/>
      <c r="CDH33" s="110"/>
      <c r="CDI33" s="110"/>
      <c r="CDJ33" s="110"/>
      <c r="CDK33" s="110"/>
      <c r="CDL33" s="110"/>
      <c r="CDM33" s="110"/>
      <c r="CDN33" s="110"/>
      <c r="CDO33" s="110"/>
      <c r="CDP33" s="110"/>
      <c r="CDQ33" s="110"/>
      <c r="CDR33" s="110"/>
      <c r="CDS33" s="110"/>
      <c r="CDT33" s="110"/>
      <c r="CDU33" s="110"/>
      <c r="CDV33" s="110"/>
      <c r="CDW33" s="110"/>
      <c r="CDX33" s="110"/>
      <c r="CDY33" s="110"/>
      <c r="CDZ33" s="110"/>
      <c r="CEA33" s="110"/>
      <c r="CEB33" s="110"/>
      <c r="CEC33" s="110"/>
      <c r="CED33" s="110"/>
      <c r="CEE33" s="110"/>
      <c r="CEF33" s="110"/>
      <c r="CEG33" s="110"/>
      <c r="CEH33" s="110"/>
      <c r="CEI33" s="110"/>
      <c r="CEJ33" s="110"/>
      <c r="CEK33" s="110"/>
      <c r="CEL33" s="110"/>
      <c r="CEM33" s="110"/>
      <c r="CEN33" s="110"/>
      <c r="CEO33" s="110"/>
      <c r="CEP33" s="110"/>
      <c r="CEQ33" s="110"/>
      <c r="CER33" s="110"/>
      <c r="CES33" s="110"/>
      <c r="CET33" s="110"/>
      <c r="CEU33" s="110"/>
      <c r="CEV33" s="110"/>
      <c r="CEW33" s="110"/>
      <c r="CEX33" s="110"/>
      <c r="CEY33" s="110"/>
      <c r="CEZ33" s="110"/>
      <c r="CFA33" s="110"/>
      <c r="CFB33" s="110"/>
      <c r="CFC33" s="110"/>
      <c r="CFD33" s="110"/>
      <c r="CFE33" s="110"/>
      <c r="CFF33" s="110"/>
      <c r="CFG33" s="110"/>
      <c r="CFH33" s="110"/>
      <c r="CFI33" s="110"/>
      <c r="CFJ33" s="110"/>
      <c r="CFK33" s="110"/>
      <c r="CFL33" s="110"/>
      <c r="CFM33" s="110"/>
      <c r="CFN33" s="110"/>
      <c r="CFO33" s="110"/>
      <c r="CFP33" s="110"/>
      <c r="CFQ33" s="110"/>
      <c r="CFR33" s="110"/>
      <c r="CFS33" s="110"/>
      <c r="CFT33" s="110"/>
      <c r="CFU33" s="110"/>
      <c r="CFV33" s="110"/>
      <c r="CFW33" s="110"/>
      <c r="CFX33" s="110"/>
      <c r="CFY33" s="110"/>
      <c r="CFZ33" s="110"/>
      <c r="CGA33" s="110"/>
      <c r="CGB33" s="110"/>
      <c r="CGC33" s="110"/>
      <c r="CGD33" s="110"/>
      <c r="CGE33" s="110"/>
      <c r="CGF33" s="110"/>
      <c r="CGG33" s="110"/>
      <c r="CGH33" s="110"/>
      <c r="CGI33" s="110"/>
      <c r="CGJ33" s="110"/>
      <c r="CGK33" s="110"/>
      <c r="CGL33" s="110"/>
      <c r="CGM33" s="110"/>
      <c r="CGN33" s="110"/>
      <c r="CGO33" s="110"/>
      <c r="CGP33" s="110"/>
      <c r="CGQ33" s="110"/>
      <c r="CGR33" s="110"/>
      <c r="CGS33" s="110"/>
      <c r="CGT33" s="110"/>
      <c r="CGU33" s="110"/>
      <c r="CGV33" s="110"/>
      <c r="CGW33" s="110"/>
      <c r="CGX33" s="110"/>
      <c r="CGY33" s="110"/>
      <c r="CGZ33" s="110"/>
      <c r="CHA33" s="110"/>
      <c r="CHB33" s="110"/>
      <c r="CHC33" s="110"/>
      <c r="CHD33" s="110"/>
      <c r="CHE33" s="110"/>
      <c r="CHF33" s="110"/>
      <c r="CHG33" s="110"/>
      <c r="CHH33" s="110"/>
      <c r="CHI33" s="110"/>
      <c r="CHJ33" s="110"/>
      <c r="CHK33" s="110"/>
      <c r="CHL33" s="110"/>
      <c r="CHM33" s="110"/>
      <c r="CHN33" s="110"/>
      <c r="CHO33" s="110"/>
      <c r="CHP33" s="110"/>
      <c r="CHQ33" s="110"/>
      <c r="CHR33" s="110"/>
      <c r="CHS33" s="110"/>
      <c r="CHT33" s="110"/>
      <c r="CHU33" s="110"/>
      <c r="CHV33" s="110"/>
      <c r="CHW33" s="110"/>
      <c r="CHX33" s="110"/>
      <c r="CHY33" s="110"/>
      <c r="CHZ33" s="110"/>
      <c r="CIA33" s="110"/>
      <c r="CIB33" s="110"/>
      <c r="CIC33" s="110"/>
      <c r="CID33" s="110"/>
      <c r="CIE33" s="110"/>
      <c r="CIF33" s="110"/>
      <c r="CIG33" s="110"/>
      <c r="CIH33" s="110"/>
      <c r="CII33" s="110"/>
      <c r="CIJ33" s="110"/>
      <c r="CIK33" s="110"/>
      <c r="CIL33" s="110"/>
      <c r="CIM33" s="110"/>
      <c r="CIN33" s="110"/>
      <c r="CIO33" s="110"/>
      <c r="CIP33" s="110"/>
      <c r="CIQ33" s="110"/>
      <c r="CIR33" s="110"/>
      <c r="CIS33" s="110"/>
      <c r="CIT33" s="110"/>
      <c r="CIU33" s="110"/>
      <c r="CIV33" s="110"/>
      <c r="CIW33" s="110"/>
      <c r="CIX33" s="110"/>
      <c r="CIY33" s="110"/>
      <c r="CIZ33" s="110"/>
      <c r="CJA33" s="110"/>
      <c r="CJB33" s="110"/>
      <c r="CJC33" s="110"/>
      <c r="CJD33" s="110"/>
      <c r="CJE33" s="110"/>
      <c r="CJF33" s="110"/>
      <c r="CJG33" s="110"/>
      <c r="CJH33" s="110"/>
      <c r="CJI33" s="110"/>
      <c r="CJJ33" s="110"/>
      <c r="CJK33" s="110"/>
      <c r="CJL33" s="110"/>
      <c r="CJM33" s="110"/>
      <c r="CJN33" s="110"/>
      <c r="CJO33" s="110"/>
      <c r="CJP33" s="110"/>
      <c r="CJQ33" s="110"/>
      <c r="CJR33" s="110"/>
      <c r="CJS33" s="110"/>
      <c r="CJT33" s="110"/>
      <c r="CJU33" s="110"/>
      <c r="CJV33" s="110"/>
      <c r="CJW33" s="110"/>
      <c r="CJX33" s="110"/>
      <c r="CJY33" s="110"/>
      <c r="CJZ33" s="110"/>
      <c r="CKA33" s="110"/>
      <c r="CKB33" s="110"/>
      <c r="CKC33" s="110"/>
      <c r="CKD33" s="110"/>
      <c r="CKE33" s="110"/>
      <c r="CKF33" s="110"/>
      <c r="CKG33" s="110"/>
      <c r="CKH33" s="110"/>
      <c r="CKI33" s="110"/>
      <c r="CKJ33" s="110"/>
      <c r="CKK33" s="110"/>
      <c r="CKL33" s="110"/>
      <c r="CKM33" s="110"/>
      <c r="CKN33" s="110"/>
      <c r="CKO33" s="110"/>
      <c r="CKP33" s="110"/>
      <c r="CKQ33" s="110"/>
      <c r="CKR33" s="110"/>
      <c r="CKS33" s="110"/>
      <c r="CKT33" s="110"/>
      <c r="CKU33" s="110"/>
      <c r="CKV33" s="110"/>
      <c r="CKW33" s="110"/>
      <c r="CKX33" s="110"/>
      <c r="CKY33" s="110"/>
      <c r="CKZ33" s="110"/>
      <c r="CLA33" s="110"/>
      <c r="CLB33" s="110"/>
      <c r="CLC33" s="110"/>
      <c r="CLD33" s="110"/>
      <c r="CLE33" s="110"/>
      <c r="CLF33" s="110"/>
      <c r="CLG33" s="110"/>
      <c r="CLH33" s="110"/>
      <c r="CLI33" s="110"/>
      <c r="CLJ33" s="110"/>
      <c r="CLK33" s="110"/>
      <c r="CLL33" s="110"/>
      <c r="CLM33" s="110"/>
      <c r="CLN33" s="110"/>
      <c r="CLO33" s="110"/>
      <c r="CLP33" s="110"/>
      <c r="CLQ33" s="110"/>
      <c r="CLR33" s="110"/>
      <c r="CLS33" s="110"/>
      <c r="CLT33" s="110"/>
      <c r="CLU33" s="110"/>
      <c r="CLV33" s="110"/>
      <c r="CLW33" s="110"/>
      <c r="CLX33" s="110"/>
      <c r="CLY33" s="110"/>
      <c r="CLZ33" s="110"/>
      <c r="CMA33" s="110"/>
      <c r="CMB33" s="110"/>
      <c r="CMC33" s="110"/>
      <c r="CMD33" s="110"/>
      <c r="CME33" s="110"/>
      <c r="CMF33" s="110"/>
      <c r="CMG33" s="110"/>
      <c r="CMH33" s="110"/>
      <c r="CMI33" s="110"/>
      <c r="CMJ33" s="110"/>
      <c r="CMK33" s="110"/>
      <c r="CML33" s="110"/>
      <c r="CMM33" s="110"/>
      <c r="CMN33" s="110"/>
      <c r="CMO33" s="110"/>
      <c r="CMP33" s="110"/>
      <c r="CMQ33" s="110"/>
      <c r="CMR33" s="110"/>
      <c r="CMS33" s="110"/>
      <c r="CMT33" s="110"/>
      <c r="CMU33" s="110"/>
      <c r="CMV33" s="110"/>
      <c r="CMW33" s="110"/>
      <c r="CMX33" s="110"/>
      <c r="CMY33" s="110"/>
      <c r="CMZ33" s="110"/>
      <c r="CNA33" s="110"/>
      <c r="CNB33" s="110"/>
      <c r="CNC33" s="110"/>
      <c r="CND33" s="110"/>
      <c r="CNE33" s="110"/>
      <c r="CNF33" s="110"/>
      <c r="CNG33" s="110"/>
      <c r="CNH33" s="110"/>
      <c r="CNI33" s="110"/>
      <c r="CNJ33" s="110"/>
      <c r="CNK33" s="110"/>
      <c r="CNL33" s="110"/>
      <c r="CNM33" s="110"/>
      <c r="CNN33" s="110"/>
      <c r="CNO33" s="110"/>
      <c r="CNP33" s="110"/>
      <c r="CNQ33" s="110"/>
      <c r="CNR33" s="110"/>
      <c r="CNS33" s="110"/>
      <c r="CNT33" s="110"/>
      <c r="CNU33" s="110"/>
      <c r="CNV33" s="110"/>
      <c r="CNW33" s="110"/>
      <c r="CNX33" s="110"/>
      <c r="CNY33" s="110"/>
      <c r="CNZ33" s="110"/>
      <c r="COA33" s="110"/>
      <c r="COB33" s="110"/>
      <c r="COC33" s="110"/>
      <c r="COD33" s="110"/>
      <c r="COE33" s="110"/>
      <c r="COF33" s="110"/>
      <c r="COG33" s="110"/>
      <c r="COH33" s="110"/>
      <c r="COI33" s="110"/>
      <c r="COJ33" s="110"/>
      <c r="COK33" s="110"/>
      <c r="COL33" s="110"/>
      <c r="COM33" s="110"/>
      <c r="CON33" s="110"/>
      <c r="COO33" s="110"/>
      <c r="COP33" s="110"/>
      <c r="COQ33" s="110"/>
      <c r="COR33" s="110"/>
      <c r="COS33" s="110"/>
      <c r="COT33" s="110"/>
      <c r="COU33" s="110"/>
      <c r="COV33" s="110"/>
      <c r="COW33" s="110"/>
      <c r="COX33" s="110"/>
      <c r="COY33" s="110"/>
      <c r="COZ33" s="110"/>
      <c r="CPA33" s="110"/>
      <c r="CPB33" s="110"/>
      <c r="CPC33" s="110"/>
      <c r="CPD33" s="110"/>
      <c r="CPE33" s="110"/>
      <c r="CPF33" s="110"/>
      <c r="CPG33" s="110"/>
      <c r="CPH33" s="110"/>
      <c r="CPI33" s="110"/>
      <c r="CPJ33" s="110"/>
      <c r="CPK33" s="110"/>
      <c r="CPL33" s="110"/>
      <c r="CPM33" s="110"/>
      <c r="CPN33" s="110"/>
      <c r="CPO33" s="110"/>
      <c r="CPP33" s="110"/>
      <c r="CPQ33" s="110"/>
      <c r="CPR33" s="110"/>
      <c r="CPS33" s="110"/>
      <c r="CPT33" s="110"/>
      <c r="CPU33" s="110"/>
      <c r="CPV33" s="110"/>
      <c r="CPW33" s="110"/>
      <c r="CPX33" s="110"/>
      <c r="CPY33" s="110"/>
      <c r="CPZ33" s="110"/>
      <c r="CQA33" s="110"/>
      <c r="CQB33" s="110"/>
      <c r="CQC33" s="110"/>
      <c r="CQD33" s="110"/>
      <c r="CQE33" s="110"/>
      <c r="CQF33" s="110"/>
      <c r="CQG33" s="110"/>
      <c r="CQH33" s="110"/>
      <c r="CQI33" s="110"/>
      <c r="CQJ33" s="110"/>
      <c r="CQK33" s="110"/>
      <c r="CQL33" s="110"/>
      <c r="CQM33" s="110"/>
      <c r="CQN33" s="110"/>
      <c r="CQO33" s="110"/>
      <c r="CQP33" s="110"/>
      <c r="CQQ33" s="110"/>
      <c r="CQR33" s="110"/>
      <c r="CQS33" s="110"/>
      <c r="CQT33" s="110"/>
      <c r="CQU33" s="110"/>
      <c r="CQV33" s="110"/>
      <c r="CQW33" s="110"/>
      <c r="CQX33" s="110"/>
      <c r="CQY33" s="110"/>
      <c r="CQZ33" s="110"/>
      <c r="CRA33" s="110"/>
      <c r="CRB33" s="110"/>
      <c r="CRC33" s="110"/>
      <c r="CRD33" s="110"/>
      <c r="CRE33" s="110"/>
      <c r="CRF33" s="110"/>
      <c r="CRG33" s="110"/>
      <c r="CRH33" s="110"/>
      <c r="CRI33" s="110"/>
      <c r="CRJ33" s="110"/>
      <c r="CRK33" s="110"/>
      <c r="CRL33" s="110"/>
      <c r="CRM33" s="110"/>
      <c r="CRN33" s="110"/>
      <c r="CRO33" s="110"/>
      <c r="CRP33" s="110"/>
      <c r="CRQ33" s="110"/>
      <c r="CRR33" s="110"/>
      <c r="CRS33" s="110"/>
      <c r="CRT33" s="110"/>
      <c r="CRU33" s="110"/>
      <c r="CRV33" s="110"/>
      <c r="CRW33" s="110"/>
      <c r="CRX33" s="110"/>
      <c r="CRY33" s="110"/>
      <c r="CRZ33" s="110"/>
      <c r="CSA33" s="110"/>
      <c r="CSB33" s="110"/>
      <c r="CSC33" s="110"/>
      <c r="CSD33" s="110"/>
      <c r="CSE33" s="110"/>
      <c r="CSF33" s="110"/>
      <c r="CSG33" s="110"/>
      <c r="CSH33" s="110"/>
      <c r="CSI33" s="110"/>
      <c r="CSJ33" s="110"/>
      <c r="CSK33" s="110"/>
      <c r="CSL33" s="110"/>
      <c r="CSM33" s="110"/>
      <c r="CSN33" s="110"/>
      <c r="CSO33" s="110"/>
      <c r="CSP33" s="110"/>
      <c r="CSQ33" s="110"/>
      <c r="CSR33" s="110"/>
      <c r="CSS33" s="110"/>
      <c r="CST33" s="110"/>
      <c r="CSU33" s="110"/>
      <c r="CSV33" s="110"/>
      <c r="CSW33" s="110"/>
      <c r="CSX33" s="110"/>
      <c r="CSY33" s="110"/>
      <c r="CSZ33" s="110"/>
      <c r="CTA33" s="110"/>
      <c r="CTB33" s="110"/>
      <c r="CTC33" s="110"/>
      <c r="CTD33" s="110"/>
      <c r="CTE33" s="110"/>
      <c r="CTF33" s="110"/>
      <c r="CTG33" s="110"/>
      <c r="CTH33" s="110"/>
      <c r="CTI33" s="110"/>
      <c r="CTJ33" s="110"/>
      <c r="CTK33" s="110"/>
      <c r="CTL33" s="110"/>
      <c r="CTM33" s="110"/>
      <c r="CTN33" s="110"/>
      <c r="CTO33" s="110"/>
      <c r="CTP33" s="110"/>
      <c r="CTQ33" s="110"/>
      <c r="CTR33" s="110"/>
      <c r="CTS33" s="110"/>
      <c r="CTT33" s="110"/>
      <c r="CTU33" s="110"/>
      <c r="CTV33" s="110"/>
      <c r="CTW33" s="110"/>
      <c r="CTX33" s="110"/>
      <c r="CTY33" s="110"/>
      <c r="CTZ33" s="110"/>
      <c r="CUA33" s="110"/>
      <c r="CUB33" s="110"/>
      <c r="CUC33" s="110"/>
      <c r="CUD33" s="110"/>
      <c r="CUE33" s="110"/>
      <c r="CUF33" s="110"/>
      <c r="CUG33" s="110"/>
      <c r="CUH33" s="110"/>
      <c r="CUI33" s="110"/>
      <c r="CUJ33" s="110"/>
      <c r="CUK33" s="110"/>
      <c r="CUL33" s="110"/>
      <c r="CUM33" s="110"/>
      <c r="CUN33" s="110"/>
      <c r="CUO33" s="110"/>
      <c r="CUP33" s="110"/>
      <c r="CUQ33" s="110"/>
      <c r="CUR33" s="110"/>
      <c r="CUS33" s="110"/>
      <c r="CUT33" s="110"/>
      <c r="CUU33" s="110"/>
      <c r="CUV33" s="110"/>
      <c r="CUW33" s="110"/>
      <c r="CUX33" s="110"/>
      <c r="CUY33" s="110"/>
      <c r="CUZ33" s="110"/>
      <c r="CVA33" s="110"/>
      <c r="CVB33" s="110"/>
      <c r="CVC33" s="110"/>
      <c r="CVD33" s="110"/>
      <c r="CVE33" s="110"/>
      <c r="CVF33" s="110"/>
      <c r="CVG33" s="110"/>
      <c r="CVH33" s="110"/>
      <c r="CVI33" s="110"/>
      <c r="CVJ33" s="110"/>
      <c r="CVK33" s="110"/>
      <c r="CVL33" s="110"/>
      <c r="CVM33" s="110"/>
      <c r="CVN33" s="110"/>
      <c r="CVO33" s="110"/>
      <c r="CVP33" s="110"/>
      <c r="CVQ33" s="110"/>
      <c r="CVR33" s="110"/>
      <c r="CVS33" s="110"/>
      <c r="CVT33" s="110"/>
      <c r="CVU33" s="110"/>
      <c r="CVV33" s="110"/>
      <c r="CVW33" s="110"/>
      <c r="CVX33" s="110"/>
      <c r="CVY33" s="110"/>
      <c r="CVZ33" s="110"/>
      <c r="CWA33" s="110"/>
      <c r="CWB33" s="110"/>
      <c r="CWC33" s="110"/>
      <c r="CWD33" s="110"/>
      <c r="CWE33" s="110"/>
      <c r="CWF33" s="110"/>
      <c r="CWG33" s="110"/>
      <c r="CWH33" s="110"/>
      <c r="CWI33" s="110"/>
      <c r="CWJ33" s="110"/>
      <c r="CWK33" s="110"/>
      <c r="CWL33" s="110"/>
      <c r="CWM33" s="110"/>
      <c r="CWN33" s="110"/>
      <c r="CWO33" s="110"/>
      <c r="CWP33" s="110"/>
      <c r="CWQ33" s="110"/>
      <c r="CWR33" s="110"/>
      <c r="CWS33" s="110"/>
      <c r="CWT33" s="110"/>
      <c r="CWU33" s="110"/>
      <c r="CWV33" s="110"/>
      <c r="CWW33" s="110"/>
      <c r="CWX33" s="110"/>
      <c r="CWY33" s="110"/>
      <c r="CWZ33" s="110"/>
      <c r="CXA33" s="110"/>
      <c r="CXB33" s="110"/>
      <c r="CXC33" s="110"/>
      <c r="CXD33" s="110"/>
      <c r="CXE33" s="110"/>
      <c r="CXF33" s="110"/>
      <c r="CXG33" s="110"/>
      <c r="CXH33" s="110"/>
      <c r="CXI33" s="110"/>
      <c r="CXJ33" s="110"/>
      <c r="CXK33" s="110"/>
      <c r="CXL33" s="110"/>
      <c r="CXM33" s="110"/>
      <c r="CXN33" s="110"/>
      <c r="CXO33" s="110"/>
      <c r="CXP33" s="110"/>
      <c r="CXQ33" s="110"/>
      <c r="CXR33" s="110"/>
      <c r="CXS33" s="110"/>
      <c r="CXT33" s="110"/>
      <c r="CXU33" s="110"/>
      <c r="CXV33" s="110"/>
      <c r="CXW33" s="110"/>
      <c r="CXX33" s="110"/>
      <c r="CXY33" s="110"/>
      <c r="CXZ33" s="110"/>
      <c r="CYA33" s="110"/>
      <c r="CYB33" s="110"/>
      <c r="CYC33" s="110"/>
      <c r="CYD33" s="110"/>
      <c r="CYE33" s="110"/>
      <c r="CYF33" s="110"/>
      <c r="CYG33" s="110"/>
      <c r="CYH33" s="110"/>
      <c r="CYI33" s="110"/>
      <c r="CYJ33" s="110"/>
      <c r="CYK33" s="110"/>
      <c r="CYL33" s="110"/>
      <c r="CYM33" s="110"/>
      <c r="CYN33" s="110"/>
      <c r="CYO33" s="110"/>
      <c r="CYP33" s="110"/>
      <c r="CYQ33" s="110"/>
      <c r="CYR33" s="110"/>
      <c r="CYS33" s="110"/>
      <c r="CYT33" s="110"/>
      <c r="CYU33" s="110"/>
      <c r="CYV33" s="110"/>
      <c r="CYW33" s="110"/>
      <c r="CYX33" s="110"/>
      <c r="CYY33" s="110"/>
      <c r="CYZ33" s="110"/>
      <c r="CZA33" s="110"/>
      <c r="CZB33" s="110"/>
      <c r="CZC33" s="110"/>
      <c r="CZD33" s="110"/>
      <c r="CZE33" s="110"/>
      <c r="CZF33" s="110"/>
      <c r="CZG33" s="110"/>
      <c r="CZH33" s="110"/>
      <c r="CZI33" s="110"/>
      <c r="CZJ33" s="110"/>
      <c r="CZK33" s="110"/>
      <c r="CZL33" s="110"/>
      <c r="CZM33" s="110"/>
      <c r="CZN33" s="110"/>
      <c r="CZO33" s="110"/>
      <c r="CZP33" s="110"/>
      <c r="CZQ33" s="110"/>
      <c r="CZR33" s="110"/>
      <c r="CZS33" s="110"/>
      <c r="CZT33" s="110"/>
      <c r="CZU33" s="110"/>
      <c r="CZV33" s="110"/>
      <c r="CZW33" s="110"/>
      <c r="CZX33" s="110"/>
      <c r="CZY33" s="110"/>
      <c r="CZZ33" s="110"/>
      <c r="DAA33" s="110"/>
      <c r="DAB33" s="110"/>
      <c r="DAC33" s="110"/>
      <c r="DAD33" s="110"/>
      <c r="DAE33" s="110"/>
      <c r="DAF33" s="110"/>
      <c r="DAG33" s="110"/>
      <c r="DAH33" s="110"/>
      <c r="DAI33" s="110"/>
      <c r="DAJ33" s="110"/>
      <c r="DAK33" s="110"/>
      <c r="DAL33" s="110"/>
      <c r="DAM33" s="110"/>
      <c r="DAN33" s="110"/>
      <c r="DAO33" s="110"/>
      <c r="DAP33" s="110"/>
      <c r="DAQ33" s="110"/>
      <c r="DAR33" s="110"/>
      <c r="DAS33" s="110"/>
      <c r="DAT33" s="110"/>
      <c r="DAU33" s="110"/>
      <c r="DAV33" s="110"/>
      <c r="DAW33" s="110"/>
      <c r="DAX33" s="110"/>
      <c r="DAY33" s="110"/>
      <c r="DAZ33" s="110"/>
      <c r="DBA33" s="110"/>
      <c r="DBB33" s="110"/>
      <c r="DBC33" s="110"/>
      <c r="DBD33" s="110"/>
      <c r="DBE33" s="110"/>
      <c r="DBF33" s="110"/>
      <c r="DBG33" s="110"/>
      <c r="DBH33" s="110"/>
      <c r="DBI33" s="110"/>
      <c r="DBJ33" s="110"/>
      <c r="DBK33" s="110"/>
      <c r="DBL33" s="110"/>
      <c r="DBM33" s="110"/>
      <c r="DBN33" s="110"/>
      <c r="DBO33" s="110"/>
      <c r="DBP33" s="110"/>
      <c r="DBQ33" s="110"/>
      <c r="DBR33" s="110"/>
      <c r="DBS33" s="110"/>
      <c r="DBT33" s="110"/>
      <c r="DBU33" s="110"/>
      <c r="DBV33" s="110"/>
      <c r="DBW33" s="110"/>
      <c r="DBX33" s="110"/>
      <c r="DBY33" s="110"/>
      <c r="DBZ33" s="110"/>
      <c r="DCA33" s="110"/>
      <c r="DCB33" s="110"/>
      <c r="DCC33" s="110"/>
      <c r="DCD33" s="110"/>
      <c r="DCE33" s="110"/>
      <c r="DCF33" s="110"/>
      <c r="DCG33" s="110"/>
      <c r="DCH33" s="110"/>
      <c r="DCI33" s="110"/>
      <c r="DCJ33" s="110"/>
      <c r="DCK33" s="110"/>
      <c r="DCL33" s="110"/>
      <c r="DCM33" s="110"/>
      <c r="DCN33" s="110"/>
      <c r="DCO33" s="110"/>
      <c r="DCP33" s="110"/>
      <c r="DCQ33" s="110"/>
      <c r="DCR33" s="110"/>
      <c r="DCS33" s="110"/>
      <c r="DCT33" s="110"/>
      <c r="DCU33" s="110"/>
      <c r="DCV33" s="110"/>
      <c r="DCW33" s="110"/>
      <c r="DCX33" s="110"/>
      <c r="DCY33" s="110"/>
      <c r="DCZ33" s="110"/>
      <c r="DDA33" s="110"/>
      <c r="DDB33" s="110"/>
      <c r="DDC33" s="110"/>
      <c r="DDD33" s="110"/>
      <c r="DDE33" s="110"/>
      <c r="DDF33" s="110"/>
      <c r="DDG33" s="110"/>
      <c r="DDH33" s="110"/>
      <c r="DDI33" s="110"/>
      <c r="DDJ33" s="110"/>
      <c r="DDK33" s="110"/>
      <c r="DDL33" s="110"/>
      <c r="DDM33" s="110"/>
      <c r="DDN33" s="110"/>
      <c r="DDO33" s="110"/>
      <c r="DDP33" s="110"/>
      <c r="DDQ33" s="110"/>
      <c r="DDR33" s="110"/>
      <c r="DDS33" s="110"/>
      <c r="DDT33" s="110"/>
      <c r="DDU33" s="110"/>
      <c r="DDV33" s="110"/>
      <c r="DDW33" s="110"/>
      <c r="DDX33" s="110"/>
      <c r="DDY33" s="110"/>
      <c r="DDZ33" s="110"/>
      <c r="DEA33" s="110"/>
      <c r="DEB33" s="110"/>
      <c r="DEC33" s="110"/>
      <c r="DED33" s="110"/>
      <c r="DEE33" s="110"/>
      <c r="DEF33" s="110"/>
      <c r="DEG33" s="110"/>
      <c r="DEH33" s="110"/>
      <c r="DEI33" s="110"/>
      <c r="DEJ33" s="110"/>
      <c r="DEK33" s="110"/>
      <c r="DEL33" s="110"/>
      <c r="DEM33" s="110"/>
      <c r="DEN33" s="110"/>
      <c r="DEO33" s="110"/>
      <c r="DEP33" s="110"/>
      <c r="DEQ33" s="110"/>
      <c r="DER33" s="110"/>
      <c r="DES33" s="110"/>
      <c r="DET33" s="110"/>
      <c r="DEU33" s="110"/>
      <c r="DEV33" s="110"/>
      <c r="DEW33" s="110"/>
      <c r="DEX33" s="110"/>
      <c r="DEY33" s="110"/>
      <c r="DEZ33" s="110"/>
      <c r="DFA33" s="110"/>
      <c r="DFB33" s="110"/>
      <c r="DFC33" s="110"/>
      <c r="DFD33" s="110"/>
      <c r="DFE33" s="110"/>
      <c r="DFF33" s="110"/>
      <c r="DFG33" s="110"/>
      <c r="DFH33" s="110"/>
      <c r="DFI33" s="110"/>
      <c r="DFJ33" s="110"/>
      <c r="DFK33" s="110"/>
      <c r="DFL33" s="110"/>
      <c r="DFM33" s="110"/>
      <c r="DFN33" s="110"/>
      <c r="DFO33" s="110"/>
      <c r="DFP33" s="110"/>
      <c r="DFQ33" s="110"/>
      <c r="DFR33" s="110"/>
      <c r="DFS33" s="110"/>
      <c r="DFT33" s="110"/>
      <c r="DFU33" s="110"/>
      <c r="DFV33" s="110"/>
      <c r="DFW33" s="110"/>
      <c r="DFX33" s="110"/>
      <c r="DFY33" s="110"/>
      <c r="DFZ33" s="110"/>
      <c r="DGA33" s="110"/>
      <c r="DGB33" s="110"/>
      <c r="DGC33" s="110"/>
      <c r="DGD33" s="110"/>
      <c r="DGE33" s="110"/>
      <c r="DGF33" s="110"/>
      <c r="DGG33" s="110"/>
      <c r="DGH33" s="110"/>
      <c r="DGI33" s="110"/>
      <c r="DGJ33" s="110"/>
      <c r="DGK33" s="110"/>
      <c r="DGL33" s="110"/>
      <c r="DGM33" s="110"/>
      <c r="DGN33" s="110"/>
      <c r="DGO33" s="110"/>
      <c r="DGP33" s="110"/>
      <c r="DGQ33" s="110"/>
      <c r="DGR33" s="110"/>
      <c r="DGS33" s="110"/>
      <c r="DGT33" s="110"/>
      <c r="DGU33" s="110"/>
      <c r="DGV33" s="110"/>
      <c r="DGW33" s="110"/>
      <c r="DGX33" s="110"/>
      <c r="DGY33" s="110"/>
      <c r="DGZ33" s="110"/>
      <c r="DHA33" s="110"/>
      <c r="DHB33" s="110"/>
      <c r="DHC33" s="110"/>
      <c r="DHD33" s="110"/>
      <c r="DHE33" s="110"/>
      <c r="DHF33" s="110"/>
      <c r="DHG33" s="110"/>
      <c r="DHH33" s="110"/>
      <c r="DHI33" s="110"/>
      <c r="DHJ33" s="110"/>
      <c r="DHK33" s="110"/>
      <c r="DHL33" s="110"/>
      <c r="DHM33" s="110"/>
      <c r="DHN33" s="110"/>
      <c r="DHO33" s="110"/>
      <c r="DHP33" s="110"/>
      <c r="DHQ33" s="110"/>
      <c r="DHR33" s="110"/>
      <c r="DHS33" s="110"/>
      <c r="DHT33" s="110"/>
      <c r="DHU33" s="110"/>
      <c r="DHV33" s="110"/>
      <c r="DHW33" s="110"/>
      <c r="DHX33" s="110"/>
      <c r="DHY33" s="110"/>
      <c r="DHZ33" s="110"/>
      <c r="DIA33" s="110"/>
      <c r="DIB33" s="110"/>
      <c r="DIC33" s="110"/>
      <c r="DID33" s="110"/>
      <c r="DIE33" s="110"/>
      <c r="DIF33" s="110"/>
      <c r="DIG33" s="110"/>
      <c r="DIH33" s="110"/>
      <c r="DII33" s="110"/>
      <c r="DIJ33" s="110"/>
      <c r="DIK33" s="110"/>
      <c r="DIL33" s="110"/>
      <c r="DIM33" s="110"/>
      <c r="DIN33" s="110"/>
      <c r="DIO33" s="110"/>
      <c r="DIP33" s="110"/>
      <c r="DIQ33" s="110"/>
      <c r="DIR33" s="110"/>
      <c r="DIS33" s="110"/>
      <c r="DIT33" s="110"/>
      <c r="DIU33" s="110"/>
      <c r="DIV33" s="110"/>
      <c r="DIW33" s="110"/>
      <c r="DIX33" s="110"/>
      <c r="DIY33" s="110"/>
      <c r="DIZ33" s="110"/>
      <c r="DJA33" s="110"/>
      <c r="DJB33" s="110"/>
      <c r="DJC33" s="110"/>
      <c r="DJD33" s="110"/>
      <c r="DJE33" s="110"/>
      <c r="DJF33" s="110"/>
      <c r="DJG33" s="110"/>
      <c r="DJH33" s="110"/>
      <c r="DJI33" s="110"/>
      <c r="DJJ33" s="110"/>
      <c r="DJK33" s="110"/>
      <c r="DJL33" s="110"/>
      <c r="DJM33" s="110"/>
      <c r="DJN33" s="110"/>
      <c r="DJO33" s="110"/>
      <c r="DJP33" s="110"/>
      <c r="DJQ33" s="110"/>
      <c r="DJR33" s="110"/>
      <c r="DJS33" s="110"/>
      <c r="DJT33" s="110"/>
      <c r="DJU33" s="110"/>
      <c r="DJV33" s="110"/>
      <c r="DJW33" s="110"/>
      <c r="DJX33" s="110"/>
      <c r="DJY33" s="110"/>
      <c r="DJZ33" s="110"/>
      <c r="DKA33" s="110"/>
      <c r="DKB33" s="110"/>
      <c r="DKC33" s="110"/>
      <c r="DKD33" s="110"/>
      <c r="DKE33" s="110"/>
      <c r="DKF33" s="110"/>
      <c r="DKG33" s="110"/>
      <c r="DKH33" s="110"/>
      <c r="DKI33" s="110"/>
      <c r="DKJ33" s="110"/>
      <c r="DKK33" s="110"/>
      <c r="DKL33" s="110"/>
      <c r="DKM33" s="110"/>
      <c r="DKN33" s="110"/>
      <c r="DKO33" s="110"/>
      <c r="DKP33" s="110"/>
      <c r="DKQ33" s="110"/>
      <c r="DKR33" s="110"/>
      <c r="DKS33" s="110"/>
      <c r="DKT33" s="110"/>
      <c r="DKU33" s="110"/>
      <c r="DKV33" s="110"/>
      <c r="DKW33" s="110"/>
      <c r="DKX33" s="110"/>
      <c r="DKY33" s="110"/>
      <c r="DKZ33" s="110"/>
      <c r="DLA33" s="110"/>
      <c r="DLB33" s="110"/>
      <c r="DLC33" s="110"/>
      <c r="DLD33" s="110"/>
      <c r="DLE33" s="110"/>
      <c r="DLF33" s="110"/>
      <c r="DLG33" s="110"/>
      <c r="DLH33" s="110"/>
      <c r="DLI33" s="110"/>
      <c r="DLJ33" s="110"/>
      <c r="DLK33" s="110"/>
      <c r="DLL33" s="110"/>
      <c r="DLM33" s="110"/>
      <c r="DLN33" s="110"/>
      <c r="DLO33" s="110"/>
      <c r="DLP33" s="110"/>
      <c r="DLQ33" s="110"/>
      <c r="DLR33" s="110"/>
      <c r="DLS33" s="110"/>
      <c r="DLT33" s="110"/>
      <c r="DLU33" s="110"/>
      <c r="DLV33" s="110"/>
      <c r="DLW33" s="110"/>
      <c r="DLX33" s="110"/>
      <c r="DLY33" s="110"/>
      <c r="DLZ33" s="110"/>
      <c r="DMA33" s="110"/>
      <c r="DMB33" s="110"/>
      <c r="DMC33" s="110"/>
      <c r="DMD33" s="110"/>
      <c r="DME33" s="110"/>
      <c r="DMF33" s="110"/>
      <c r="DMG33" s="110"/>
      <c r="DMH33" s="110"/>
      <c r="DMI33" s="110"/>
      <c r="DMJ33" s="110"/>
      <c r="DMK33" s="110"/>
      <c r="DML33" s="110"/>
      <c r="DMM33" s="110"/>
      <c r="DMN33" s="110"/>
      <c r="DMO33" s="110"/>
      <c r="DMP33" s="110"/>
      <c r="DMQ33" s="110"/>
      <c r="DMR33" s="110"/>
      <c r="DMS33" s="110"/>
      <c r="DMT33" s="110"/>
      <c r="DMU33" s="110"/>
      <c r="DMV33" s="110"/>
      <c r="DMW33" s="110"/>
      <c r="DMX33" s="110"/>
      <c r="DMY33" s="110"/>
      <c r="DMZ33" s="110"/>
      <c r="DNA33" s="110"/>
      <c r="DNB33" s="110"/>
      <c r="DNC33" s="110"/>
      <c r="DND33" s="110"/>
      <c r="DNE33" s="110"/>
      <c r="DNF33" s="110"/>
      <c r="DNG33" s="110"/>
      <c r="DNH33" s="110"/>
      <c r="DNI33" s="110"/>
      <c r="DNJ33" s="110"/>
      <c r="DNK33" s="110"/>
      <c r="DNL33" s="110"/>
      <c r="DNM33" s="110"/>
      <c r="DNN33" s="110"/>
      <c r="DNO33" s="110"/>
      <c r="DNP33" s="110"/>
      <c r="DNQ33" s="110"/>
      <c r="DNR33" s="110"/>
      <c r="DNS33" s="110"/>
      <c r="DNT33" s="110"/>
      <c r="DNU33" s="110"/>
      <c r="DNV33" s="110"/>
      <c r="DNW33" s="110"/>
      <c r="DNX33" s="110"/>
      <c r="DNY33" s="110"/>
      <c r="DNZ33" s="110"/>
      <c r="DOA33" s="110"/>
      <c r="DOB33" s="110"/>
      <c r="DOC33" s="110"/>
      <c r="DOD33" s="110"/>
      <c r="DOE33" s="110"/>
      <c r="DOF33" s="110"/>
      <c r="DOG33" s="110"/>
      <c r="DOH33" s="110"/>
      <c r="DOI33" s="110"/>
      <c r="DOJ33" s="110"/>
      <c r="DOK33" s="110"/>
      <c r="DOL33" s="110"/>
      <c r="DOM33" s="110"/>
      <c r="DON33" s="110"/>
      <c r="DOO33" s="110"/>
      <c r="DOP33" s="110"/>
      <c r="DOQ33" s="110"/>
      <c r="DOR33" s="110"/>
      <c r="DOS33" s="110"/>
      <c r="DOT33" s="110"/>
      <c r="DOU33" s="110"/>
      <c r="DOV33" s="110"/>
      <c r="DOW33" s="110"/>
      <c r="DOX33" s="110"/>
      <c r="DOY33" s="110"/>
      <c r="DOZ33" s="110"/>
      <c r="DPA33" s="110"/>
      <c r="DPB33" s="110"/>
      <c r="DPC33" s="110"/>
      <c r="DPD33" s="110"/>
      <c r="DPE33" s="110"/>
      <c r="DPF33" s="110"/>
      <c r="DPG33" s="110"/>
      <c r="DPH33" s="110"/>
      <c r="DPI33" s="110"/>
      <c r="DPJ33" s="110"/>
      <c r="DPK33" s="110"/>
      <c r="DPL33" s="110"/>
      <c r="DPM33" s="110"/>
      <c r="DPN33" s="110"/>
      <c r="DPO33" s="110"/>
      <c r="DPP33" s="110"/>
      <c r="DPQ33" s="110"/>
      <c r="DPR33" s="110"/>
      <c r="DPS33" s="110"/>
      <c r="DPT33" s="110"/>
      <c r="DPU33" s="110"/>
      <c r="DPV33" s="110"/>
      <c r="DPW33" s="110"/>
      <c r="DPX33" s="110"/>
      <c r="DPY33" s="110"/>
      <c r="DPZ33" s="110"/>
      <c r="DQA33" s="110"/>
      <c r="DQB33" s="110"/>
      <c r="DQC33" s="110"/>
      <c r="DQD33" s="110"/>
      <c r="DQE33" s="110"/>
      <c r="DQF33" s="110"/>
      <c r="DQG33" s="110"/>
      <c r="DQH33" s="110"/>
      <c r="DQI33" s="110"/>
      <c r="DQJ33" s="110"/>
      <c r="DQK33" s="110"/>
      <c r="DQL33" s="110"/>
      <c r="DQM33" s="110"/>
      <c r="DQN33" s="110"/>
      <c r="DQO33" s="110"/>
      <c r="DQP33" s="110"/>
      <c r="DQQ33" s="110"/>
      <c r="DQR33" s="110"/>
      <c r="DQS33" s="110"/>
      <c r="DQT33" s="110"/>
      <c r="DQU33" s="110"/>
      <c r="DQV33" s="110"/>
      <c r="DQW33" s="110"/>
      <c r="DQX33" s="110"/>
      <c r="DQY33" s="110"/>
      <c r="DQZ33" s="110"/>
      <c r="DRA33" s="110"/>
      <c r="DRB33" s="110"/>
      <c r="DRC33" s="110"/>
      <c r="DRD33" s="110"/>
      <c r="DRE33" s="110"/>
      <c r="DRF33" s="110"/>
      <c r="DRG33" s="110"/>
      <c r="DRH33" s="110"/>
      <c r="DRI33" s="110"/>
      <c r="DRJ33" s="110"/>
      <c r="DRK33" s="110"/>
      <c r="DRL33" s="110"/>
      <c r="DRM33" s="110"/>
      <c r="DRN33" s="110"/>
      <c r="DRO33" s="110"/>
      <c r="DRP33" s="110"/>
      <c r="DRQ33" s="110"/>
      <c r="DRR33" s="110"/>
      <c r="DRS33" s="110"/>
      <c r="DRT33" s="110"/>
      <c r="DRU33" s="110"/>
      <c r="DRV33" s="110"/>
      <c r="DRW33" s="110"/>
      <c r="DRX33" s="110"/>
      <c r="DRY33" s="110"/>
      <c r="DRZ33" s="110"/>
      <c r="DSA33" s="110"/>
      <c r="DSB33" s="110"/>
      <c r="DSC33" s="110"/>
      <c r="DSD33" s="110"/>
      <c r="DSE33" s="110"/>
      <c r="DSF33" s="110"/>
      <c r="DSG33" s="110"/>
      <c r="DSH33" s="110"/>
      <c r="DSI33" s="110"/>
      <c r="DSJ33" s="110"/>
      <c r="DSK33" s="110"/>
      <c r="DSL33" s="110"/>
      <c r="DSM33" s="110"/>
      <c r="DSN33" s="110"/>
      <c r="DSO33" s="110"/>
      <c r="DSP33" s="110"/>
      <c r="DSQ33" s="110"/>
      <c r="DSR33" s="110"/>
      <c r="DSS33" s="110"/>
      <c r="DST33" s="110"/>
      <c r="DSU33" s="110"/>
      <c r="DSV33" s="110"/>
      <c r="DSW33" s="110"/>
      <c r="DSX33" s="110"/>
      <c r="DSY33" s="110"/>
      <c r="DSZ33" s="110"/>
      <c r="DTA33" s="110"/>
      <c r="DTB33" s="110"/>
      <c r="DTC33" s="110"/>
      <c r="DTD33" s="110"/>
      <c r="DTE33" s="110"/>
      <c r="DTF33" s="110"/>
      <c r="DTG33" s="110"/>
      <c r="DTH33" s="110"/>
      <c r="DTI33" s="110"/>
      <c r="DTJ33" s="110"/>
      <c r="DTK33" s="110"/>
      <c r="DTL33" s="110"/>
      <c r="DTM33" s="110"/>
      <c r="DTN33" s="110"/>
      <c r="DTO33" s="110"/>
      <c r="DTP33" s="110"/>
      <c r="DTQ33" s="110"/>
      <c r="DTR33" s="110"/>
      <c r="DTS33" s="110"/>
      <c r="DTT33" s="110"/>
      <c r="DTU33" s="110"/>
      <c r="DTV33" s="110"/>
      <c r="DTW33" s="110"/>
      <c r="DTX33" s="110"/>
      <c r="DTY33" s="110"/>
      <c r="DTZ33" s="110"/>
      <c r="DUA33" s="110"/>
      <c r="DUB33" s="110"/>
      <c r="DUC33" s="110"/>
      <c r="DUD33" s="110"/>
      <c r="DUE33" s="110"/>
      <c r="DUF33" s="110"/>
      <c r="DUG33" s="110"/>
      <c r="DUH33" s="110"/>
      <c r="DUI33" s="110"/>
      <c r="DUJ33" s="110"/>
      <c r="DUK33" s="110"/>
      <c r="DUL33" s="110"/>
      <c r="DUM33" s="110"/>
      <c r="DUN33" s="110"/>
      <c r="DUO33" s="110"/>
      <c r="DUP33" s="110"/>
      <c r="DUQ33" s="110"/>
      <c r="DUR33" s="110"/>
      <c r="DUS33" s="110"/>
      <c r="DUT33" s="110"/>
      <c r="DUU33" s="110"/>
      <c r="DUV33" s="110"/>
      <c r="DUW33" s="110"/>
      <c r="DUX33" s="110"/>
      <c r="DUY33" s="110"/>
      <c r="DUZ33" s="110"/>
      <c r="DVA33" s="110"/>
      <c r="DVB33" s="110"/>
      <c r="DVC33" s="110"/>
      <c r="DVD33" s="110"/>
      <c r="DVE33" s="110"/>
      <c r="DVF33" s="110"/>
      <c r="DVG33" s="110"/>
      <c r="DVH33" s="110"/>
      <c r="DVI33" s="110"/>
      <c r="DVJ33" s="110"/>
      <c r="DVK33" s="110"/>
      <c r="DVL33" s="110"/>
      <c r="DVM33" s="110"/>
      <c r="DVN33" s="110"/>
      <c r="DVO33" s="110"/>
      <c r="DVP33" s="110"/>
      <c r="DVQ33" s="110"/>
      <c r="DVR33" s="110"/>
      <c r="DVS33" s="110"/>
      <c r="DVT33" s="110"/>
      <c r="DVU33" s="110"/>
      <c r="DVV33" s="110"/>
      <c r="DVW33" s="110"/>
      <c r="DVX33" s="110"/>
      <c r="DVY33" s="110"/>
      <c r="DVZ33" s="110"/>
      <c r="DWA33" s="110"/>
      <c r="DWB33" s="110"/>
      <c r="DWC33" s="110"/>
      <c r="DWD33" s="110"/>
      <c r="DWE33" s="110"/>
      <c r="DWF33" s="110"/>
      <c r="DWG33" s="110"/>
      <c r="DWH33" s="110"/>
      <c r="DWI33" s="110"/>
      <c r="DWJ33" s="110"/>
      <c r="DWK33" s="110"/>
      <c r="DWL33" s="110"/>
      <c r="DWM33" s="110"/>
      <c r="DWN33" s="110"/>
      <c r="DWO33" s="110"/>
      <c r="DWP33" s="110"/>
      <c r="DWQ33" s="110"/>
      <c r="DWR33" s="110"/>
      <c r="DWS33" s="110"/>
      <c r="DWT33" s="110"/>
      <c r="DWU33" s="110"/>
      <c r="DWV33" s="110"/>
      <c r="DWW33" s="110"/>
      <c r="DWX33" s="110"/>
      <c r="DWY33" s="110"/>
      <c r="DWZ33" s="110"/>
      <c r="DXA33" s="110"/>
      <c r="DXB33" s="110"/>
      <c r="DXC33" s="110"/>
      <c r="DXD33" s="110"/>
      <c r="DXE33" s="110"/>
      <c r="DXF33" s="110"/>
      <c r="DXG33" s="110"/>
      <c r="DXH33" s="110"/>
      <c r="DXI33" s="110"/>
      <c r="DXJ33" s="110"/>
      <c r="DXK33" s="110"/>
      <c r="DXL33" s="110"/>
      <c r="DXM33" s="110"/>
      <c r="DXN33" s="110"/>
      <c r="DXO33" s="110"/>
      <c r="DXP33" s="110"/>
      <c r="DXQ33" s="110"/>
      <c r="DXR33" s="110"/>
      <c r="DXS33" s="110"/>
      <c r="DXT33" s="110"/>
      <c r="DXU33" s="110"/>
      <c r="DXV33" s="110"/>
      <c r="DXW33" s="110"/>
      <c r="DXX33" s="110"/>
      <c r="DXY33" s="110"/>
      <c r="DXZ33" s="110"/>
      <c r="DYA33" s="110"/>
      <c r="DYB33" s="110"/>
      <c r="DYC33" s="110"/>
      <c r="DYD33" s="110"/>
      <c r="DYE33" s="110"/>
      <c r="DYF33" s="110"/>
      <c r="DYG33" s="110"/>
      <c r="DYH33" s="110"/>
      <c r="DYI33" s="110"/>
      <c r="DYJ33" s="110"/>
      <c r="DYK33" s="110"/>
      <c r="DYL33" s="110"/>
      <c r="DYM33" s="110"/>
      <c r="DYN33" s="110"/>
      <c r="DYO33" s="110"/>
      <c r="DYP33" s="110"/>
      <c r="DYQ33" s="110"/>
      <c r="DYR33" s="110"/>
      <c r="DYS33" s="110"/>
      <c r="DYT33" s="110"/>
      <c r="DYU33" s="110"/>
      <c r="DYV33" s="110"/>
      <c r="DYW33" s="110"/>
      <c r="DYX33" s="110"/>
      <c r="DYY33" s="110"/>
      <c r="DYZ33" s="110"/>
      <c r="DZA33" s="110"/>
      <c r="DZB33" s="110"/>
      <c r="DZC33" s="110"/>
      <c r="DZD33" s="110"/>
      <c r="DZE33" s="110"/>
      <c r="DZF33" s="110"/>
      <c r="DZG33" s="110"/>
      <c r="DZH33" s="110"/>
      <c r="DZI33" s="110"/>
      <c r="DZJ33" s="110"/>
      <c r="DZK33" s="110"/>
      <c r="DZL33" s="110"/>
      <c r="DZM33" s="110"/>
      <c r="DZN33" s="110"/>
      <c r="DZO33" s="110"/>
      <c r="DZP33" s="110"/>
      <c r="DZQ33" s="110"/>
      <c r="DZR33" s="110"/>
      <c r="DZS33" s="110"/>
      <c r="DZT33" s="110"/>
      <c r="DZU33" s="110"/>
      <c r="DZV33" s="110"/>
      <c r="DZW33" s="110"/>
      <c r="DZX33" s="110"/>
      <c r="DZY33" s="110"/>
      <c r="DZZ33" s="110"/>
      <c r="EAA33" s="110"/>
      <c r="EAB33" s="110"/>
      <c r="EAC33" s="110"/>
      <c r="EAD33" s="110"/>
      <c r="EAE33" s="110"/>
      <c r="EAF33" s="110"/>
      <c r="EAG33" s="110"/>
      <c r="EAH33" s="110"/>
      <c r="EAI33" s="110"/>
      <c r="EAJ33" s="110"/>
      <c r="EAK33" s="110"/>
      <c r="EAL33" s="110"/>
      <c r="EAM33" s="110"/>
      <c r="EAN33" s="110"/>
      <c r="EAO33" s="110"/>
      <c r="EAP33" s="110"/>
      <c r="EAQ33" s="110"/>
      <c r="EAR33" s="110"/>
      <c r="EAS33" s="110"/>
      <c r="EAT33" s="110"/>
      <c r="EAU33" s="110"/>
      <c r="EAV33" s="110"/>
      <c r="EAW33" s="110"/>
      <c r="EAX33" s="110"/>
      <c r="EAY33" s="110"/>
      <c r="EAZ33" s="110"/>
      <c r="EBA33" s="110"/>
      <c r="EBB33" s="110"/>
      <c r="EBC33" s="110"/>
      <c r="EBD33" s="110"/>
      <c r="EBE33" s="110"/>
      <c r="EBF33" s="110"/>
      <c r="EBG33" s="110"/>
      <c r="EBH33" s="110"/>
      <c r="EBI33" s="110"/>
      <c r="EBJ33" s="110"/>
      <c r="EBK33" s="110"/>
      <c r="EBL33" s="110"/>
      <c r="EBM33" s="110"/>
      <c r="EBN33" s="110"/>
      <c r="EBO33" s="110"/>
      <c r="EBP33" s="110"/>
      <c r="EBQ33" s="110"/>
      <c r="EBR33" s="110"/>
      <c r="EBS33" s="110"/>
      <c r="EBT33" s="110"/>
      <c r="EBU33" s="110"/>
      <c r="EBV33" s="110"/>
      <c r="EBW33" s="110"/>
      <c r="EBX33" s="110"/>
      <c r="EBY33" s="110"/>
      <c r="EBZ33" s="110"/>
      <c r="ECA33" s="110"/>
      <c r="ECB33" s="110"/>
      <c r="ECC33" s="110"/>
      <c r="ECD33" s="110"/>
      <c r="ECE33" s="110"/>
      <c r="ECF33" s="110"/>
      <c r="ECG33" s="110"/>
      <c r="ECH33" s="110"/>
      <c r="ECI33" s="110"/>
      <c r="ECJ33" s="110"/>
      <c r="ECK33" s="110"/>
      <c r="ECL33" s="110"/>
      <c r="ECM33" s="110"/>
      <c r="ECN33" s="110"/>
      <c r="ECO33" s="110"/>
      <c r="ECP33" s="110"/>
      <c r="ECQ33" s="110"/>
      <c r="ECR33" s="110"/>
      <c r="ECS33" s="110"/>
      <c r="ECT33" s="110"/>
      <c r="ECU33" s="110"/>
      <c r="ECV33" s="110"/>
      <c r="ECW33" s="110"/>
      <c r="ECX33" s="110"/>
      <c r="ECY33" s="110"/>
      <c r="ECZ33" s="110"/>
      <c r="EDA33" s="110"/>
      <c r="EDB33" s="110"/>
      <c r="EDC33" s="110"/>
      <c r="EDD33" s="110"/>
      <c r="EDE33" s="110"/>
      <c r="EDF33" s="110"/>
      <c r="EDG33" s="110"/>
      <c r="EDH33" s="110"/>
      <c r="EDI33" s="110"/>
      <c r="EDJ33" s="110"/>
      <c r="EDK33" s="110"/>
      <c r="EDL33" s="110"/>
      <c r="EDM33" s="110"/>
      <c r="EDN33" s="110"/>
      <c r="EDO33" s="110"/>
      <c r="EDP33" s="110"/>
      <c r="EDQ33" s="110"/>
      <c r="EDR33" s="110"/>
      <c r="EDS33" s="110"/>
      <c r="EDT33" s="110"/>
      <c r="EDU33" s="110"/>
      <c r="EDV33" s="110"/>
      <c r="EDW33" s="110"/>
      <c r="EDX33" s="110"/>
      <c r="EDY33" s="110"/>
      <c r="EDZ33" s="110"/>
      <c r="EEA33" s="110"/>
      <c r="EEB33" s="110"/>
      <c r="EEC33" s="110"/>
      <c r="EED33" s="110"/>
      <c r="EEE33" s="110"/>
      <c r="EEF33" s="110"/>
      <c r="EEG33" s="110"/>
      <c r="EEH33" s="110"/>
      <c r="EEI33" s="110"/>
      <c r="EEJ33" s="110"/>
      <c r="EEK33" s="110"/>
      <c r="EEL33" s="110"/>
      <c r="EEM33" s="110"/>
      <c r="EEN33" s="110"/>
      <c r="EEO33" s="110"/>
      <c r="EEP33" s="110"/>
      <c r="EEQ33" s="110"/>
      <c r="EER33" s="110"/>
      <c r="EES33" s="110"/>
      <c r="EET33" s="110"/>
      <c r="EEU33" s="110"/>
      <c r="EEV33" s="110"/>
      <c r="EEW33" s="110"/>
      <c r="EEX33" s="110"/>
      <c r="EEY33" s="110"/>
      <c r="EEZ33" s="110"/>
      <c r="EFA33" s="110"/>
      <c r="EFB33" s="110"/>
      <c r="EFC33" s="110"/>
      <c r="EFD33" s="110"/>
      <c r="EFE33" s="110"/>
      <c r="EFF33" s="110"/>
      <c r="EFG33" s="110"/>
      <c r="EFH33" s="110"/>
      <c r="EFI33" s="110"/>
      <c r="EFJ33" s="110"/>
      <c r="EFK33" s="110"/>
      <c r="EFL33" s="110"/>
      <c r="EFM33" s="110"/>
      <c r="EFN33" s="110"/>
      <c r="EFO33" s="110"/>
      <c r="EFP33" s="110"/>
      <c r="EFQ33" s="110"/>
      <c r="EFR33" s="110"/>
      <c r="EFS33" s="110"/>
      <c r="EFT33" s="110"/>
      <c r="EFU33" s="110"/>
      <c r="EFV33" s="110"/>
      <c r="EFW33" s="110"/>
      <c r="EFX33" s="110"/>
      <c r="EFY33" s="110"/>
      <c r="EFZ33" s="110"/>
      <c r="EGA33" s="110"/>
      <c r="EGB33" s="110"/>
      <c r="EGC33" s="110"/>
      <c r="EGD33" s="110"/>
      <c r="EGE33" s="110"/>
      <c r="EGF33" s="110"/>
      <c r="EGG33" s="110"/>
      <c r="EGH33" s="110"/>
      <c r="EGI33" s="110"/>
      <c r="EGJ33" s="110"/>
      <c r="EGK33" s="110"/>
      <c r="EGL33" s="110"/>
      <c r="EGM33" s="110"/>
      <c r="EGN33" s="110"/>
      <c r="EGO33" s="110"/>
      <c r="EGP33" s="110"/>
      <c r="EGQ33" s="110"/>
      <c r="EGR33" s="110"/>
      <c r="EGS33" s="110"/>
      <c r="EGT33" s="110"/>
      <c r="EGU33" s="110"/>
      <c r="EGV33" s="110"/>
      <c r="EGW33" s="110"/>
      <c r="EGX33" s="110"/>
      <c r="EGY33" s="110"/>
      <c r="EGZ33" s="110"/>
      <c r="EHA33" s="110"/>
      <c r="EHB33" s="110"/>
      <c r="EHC33" s="110"/>
      <c r="EHD33" s="110"/>
      <c r="EHE33" s="110"/>
      <c r="EHF33" s="110"/>
      <c r="EHG33" s="110"/>
      <c r="EHH33" s="110"/>
      <c r="EHI33" s="110"/>
      <c r="EHJ33" s="110"/>
      <c r="EHK33" s="110"/>
      <c r="EHL33" s="110"/>
      <c r="EHM33" s="110"/>
      <c r="EHN33" s="110"/>
      <c r="EHO33" s="110"/>
      <c r="EHP33" s="110"/>
      <c r="EHQ33" s="110"/>
      <c r="EHR33" s="110"/>
      <c r="EHS33" s="110"/>
      <c r="EHT33" s="110"/>
      <c r="EHU33" s="110"/>
      <c r="EHV33" s="110"/>
      <c r="EHW33" s="110"/>
      <c r="EHX33" s="110"/>
      <c r="EHY33" s="110"/>
      <c r="EHZ33" s="110"/>
      <c r="EIA33" s="110"/>
      <c r="EIB33" s="110"/>
      <c r="EIC33" s="110"/>
      <c r="EID33" s="110"/>
      <c r="EIE33" s="110"/>
      <c r="EIF33" s="110"/>
      <c r="EIG33" s="110"/>
      <c r="EIH33" s="110"/>
      <c r="EII33" s="110"/>
      <c r="EIJ33" s="110"/>
      <c r="EIK33" s="110"/>
      <c r="EIL33" s="110"/>
      <c r="EIM33" s="110"/>
      <c r="EIN33" s="110"/>
      <c r="EIO33" s="110"/>
      <c r="EIP33" s="110"/>
      <c r="EIQ33" s="110"/>
      <c r="EIR33" s="110"/>
      <c r="EIS33" s="110"/>
      <c r="EIT33" s="110"/>
      <c r="EIU33" s="110"/>
      <c r="EIV33" s="110"/>
      <c r="EIW33" s="110"/>
      <c r="EIX33" s="110"/>
      <c r="EIY33" s="110"/>
      <c r="EIZ33" s="110"/>
      <c r="EJA33" s="110"/>
      <c r="EJB33" s="110"/>
      <c r="EJC33" s="110"/>
      <c r="EJD33" s="110"/>
      <c r="EJE33" s="110"/>
      <c r="EJF33" s="110"/>
      <c r="EJG33" s="110"/>
      <c r="EJH33" s="110"/>
      <c r="EJI33" s="110"/>
      <c r="EJJ33" s="110"/>
      <c r="EJK33" s="110"/>
      <c r="EJL33" s="110"/>
      <c r="EJM33" s="110"/>
      <c r="EJN33" s="110"/>
      <c r="EJO33" s="110"/>
      <c r="EJP33" s="110"/>
      <c r="EJQ33" s="110"/>
      <c r="EJR33" s="110"/>
      <c r="EJS33" s="110"/>
      <c r="EJT33" s="110"/>
      <c r="EJU33" s="110"/>
      <c r="EJV33" s="110"/>
      <c r="EJW33" s="110"/>
      <c r="EJX33" s="110"/>
      <c r="EJY33" s="110"/>
      <c r="EJZ33" s="110"/>
      <c r="EKA33" s="110"/>
      <c r="EKB33" s="110"/>
      <c r="EKC33" s="110"/>
      <c r="EKD33" s="110"/>
      <c r="EKE33" s="110"/>
      <c r="EKF33" s="110"/>
      <c r="EKG33" s="110"/>
      <c r="EKH33" s="110"/>
      <c r="EKI33" s="110"/>
      <c r="EKJ33" s="110"/>
      <c r="EKK33" s="110"/>
      <c r="EKL33" s="110"/>
      <c r="EKM33" s="110"/>
      <c r="EKN33" s="110"/>
      <c r="EKO33" s="110"/>
      <c r="EKP33" s="110"/>
      <c r="EKQ33" s="110"/>
      <c r="EKR33" s="110"/>
      <c r="EKS33" s="110"/>
      <c r="EKT33" s="110"/>
      <c r="EKU33" s="110"/>
      <c r="EKV33" s="110"/>
      <c r="EKW33" s="110"/>
      <c r="EKX33" s="110"/>
      <c r="EKY33" s="110"/>
      <c r="EKZ33" s="110"/>
      <c r="ELA33" s="110"/>
      <c r="ELB33" s="110"/>
      <c r="ELC33" s="110"/>
      <c r="ELD33" s="110"/>
      <c r="ELE33" s="110"/>
      <c r="ELF33" s="110"/>
      <c r="ELG33" s="110"/>
      <c r="ELH33" s="110"/>
      <c r="ELI33" s="110"/>
      <c r="ELJ33" s="110"/>
      <c r="ELK33" s="110"/>
      <c r="ELL33" s="110"/>
      <c r="ELM33" s="110"/>
      <c r="ELN33" s="110"/>
      <c r="ELO33" s="110"/>
      <c r="ELP33" s="110"/>
      <c r="ELQ33" s="110"/>
      <c r="ELR33" s="110"/>
      <c r="ELS33" s="110"/>
      <c r="ELT33" s="110"/>
      <c r="ELU33" s="110"/>
      <c r="ELV33" s="110"/>
      <c r="ELW33" s="110"/>
      <c r="ELX33" s="110"/>
      <c r="ELY33" s="110"/>
      <c r="ELZ33" s="110"/>
      <c r="EMA33" s="110"/>
      <c r="EMB33" s="110"/>
      <c r="EMC33" s="110"/>
      <c r="EMD33" s="110"/>
      <c r="EME33" s="110"/>
      <c r="EMF33" s="110"/>
      <c r="EMG33" s="110"/>
      <c r="EMH33" s="110"/>
      <c r="EMI33" s="110"/>
      <c r="EMJ33" s="110"/>
      <c r="EMK33" s="110"/>
      <c r="EML33" s="110"/>
      <c r="EMM33" s="110"/>
      <c r="EMN33" s="110"/>
      <c r="EMO33" s="110"/>
      <c r="EMP33" s="110"/>
      <c r="EMQ33" s="110"/>
      <c r="EMR33" s="110"/>
      <c r="EMS33" s="110"/>
      <c r="EMT33" s="110"/>
      <c r="EMU33" s="110"/>
      <c r="EMV33" s="110"/>
      <c r="EMW33" s="110"/>
      <c r="EMX33" s="110"/>
      <c r="EMY33" s="110"/>
      <c r="EMZ33" s="110"/>
      <c r="ENA33" s="110"/>
      <c r="ENB33" s="110"/>
      <c r="ENC33" s="110"/>
      <c r="END33" s="110"/>
      <c r="ENE33" s="110"/>
      <c r="ENF33" s="110"/>
      <c r="ENG33" s="110"/>
      <c r="ENH33" s="110"/>
      <c r="ENI33" s="110"/>
      <c r="ENJ33" s="110"/>
      <c r="ENK33" s="110"/>
      <c r="ENL33" s="110"/>
      <c r="ENM33" s="110"/>
      <c r="ENN33" s="110"/>
      <c r="ENO33" s="110"/>
      <c r="ENP33" s="110"/>
      <c r="ENQ33" s="110"/>
      <c r="ENR33" s="110"/>
      <c r="ENS33" s="110"/>
      <c r="ENT33" s="110"/>
      <c r="ENU33" s="110"/>
      <c r="ENV33" s="110"/>
      <c r="ENW33" s="110"/>
      <c r="ENX33" s="110"/>
      <c r="ENY33" s="110"/>
      <c r="ENZ33" s="110"/>
      <c r="EOA33" s="110"/>
      <c r="EOB33" s="110"/>
      <c r="EOC33" s="110"/>
      <c r="EOD33" s="110"/>
      <c r="EOE33" s="110"/>
      <c r="EOF33" s="110"/>
      <c r="EOG33" s="110"/>
      <c r="EOH33" s="110"/>
      <c r="EOI33" s="110"/>
      <c r="EOJ33" s="110"/>
      <c r="EOK33" s="110"/>
      <c r="EOL33" s="110"/>
      <c r="EOM33" s="110"/>
      <c r="EON33" s="110"/>
      <c r="EOO33" s="110"/>
      <c r="EOP33" s="110"/>
      <c r="EOQ33" s="110"/>
      <c r="EOR33" s="110"/>
      <c r="EOS33" s="110"/>
      <c r="EOT33" s="110"/>
      <c r="EOU33" s="110"/>
      <c r="EOV33" s="110"/>
      <c r="EOW33" s="110"/>
      <c r="EOX33" s="110"/>
      <c r="EOY33" s="110"/>
      <c r="EOZ33" s="110"/>
      <c r="EPA33" s="110"/>
      <c r="EPB33" s="110"/>
      <c r="EPC33" s="110"/>
      <c r="EPD33" s="110"/>
      <c r="EPE33" s="110"/>
      <c r="EPF33" s="110"/>
      <c r="EPG33" s="110"/>
      <c r="EPH33" s="110"/>
      <c r="EPI33" s="110"/>
      <c r="EPJ33" s="110"/>
      <c r="EPK33" s="110"/>
      <c r="EPL33" s="110"/>
      <c r="EPM33" s="110"/>
      <c r="EPN33" s="110"/>
      <c r="EPO33" s="110"/>
      <c r="EPP33" s="110"/>
      <c r="EPQ33" s="110"/>
      <c r="EPR33" s="110"/>
      <c r="EPS33" s="110"/>
      <c r="EPT33" s="110"/>
      <c r="EPU33" s="110"/>
      <c r="EPV33" s="110"/>
      <c r="EPW33" s="110"/>
      <c r="EPX33" s="110"/>
      <c r="EPY33" s="110"/>
      <c r="EPZ33" s="110"/>
      <c r="EQA33" s="110"/>
      <c r="EQB33" s="110"/>
      <c r="EQC33" s="110"/>
      <c r="EQD33" s="110"/>
      <c r="EQE33" s="110"/>
      <c r="EQF33" s="110"/>
      <c r="EQG33" s="110"/>
      <c r="EQH33" s="110"/>
      <c r="EQI33" s="110"/>
      <c r="EQJ33" s="110"/>
      <c r="EQK33" s="110"/>
      <c r="EQL33" s="110"/>
      <c r="EQM33" s="110"/>
      <c r="EQN33" s="110"/>
      <c r="EQO33" s="110"/>
      <c r="EQP33" s="110"/>
      <c r="EQQ33" s="110"/>
      <c r="EQR33" s="110"/>
      <c r="EQS33" s="110"/>
      <c r="EQT33" s="110"/>
      <c r="EQU33" s="110"/>
      <c r="EQV33" s="110"/>
      <c r="EQW33" s="110"/>
      <c r="EQX33" s="110"/>
      <c r="EQY33" s="110"/>
      <c r="EQZ33" s="110"/>
      <c r="ERA33" s="110"/>
      <c r="ERB33" s="110"/>
      <c r="ERC33" s="110"/>
      <c r="ERD33" s="110"/>
      <c r="ERE33" s="110"/>
      <c r="ERF33" s="110"/>
      <c r="ERG33" s="110"/>
      <c r="ERH33" s="110"/>
      <c r="ERI33" s="110"/>
      <c r="ERJ33" s="110"/>
      <c r="ERK33" s="110"/>
      <c r="ERL33" s="110"/>
      <c r="ERM33" s="110"/>
      <c r="ERN33" s="110"/>
      <c r="ERO33" s="110"/>
      <c r="ERP33" s="110"/>
      <c r="ERQ33" s="110"/>
      <c r="ERR33" s="110"/>
      <c r="ERS33" s="110"/>
      <c r="ERT33" s="110"/>
      <c r="ERU33" s="110"/>
      <c r="ERV33" s="110"/>
      <c r="ERW33" s="110"/>
      <c r="ERX33" s="110"/>
      <c r="ERY33" s="110"/>
      <c r="ERZ33" s="110"/>
      <c r="ESA33" s="110"/>
      <c r="ESB33" s="110"/>
      <c r="ESC33" s="110"/>
      <c r="ESD33" s="110"/>
      <c r="ESE33" s="110"/>
      <c r="ESF33" s="110"/>
      <c r="ESG33" s="110"/>
      <c r="ESH33" s="110"/>
      <c r="ESI33" s="110"/>
      <c r="ESJ33" s="110"/>
      <c r="ESK33" s="110"/>
      <c r="ESL33" s="110"/>
      <c r="ESM33" s="110"/>
      <c r="ESN33" s="110"/>
      <c r="ESO33" s="110"/>
      <c r="ESP33" s="110"/>
      <c r="ESQ33" s="110"/>
      <c r="ESR33" s="110"/>
      <c r="ESS33" s="110"/>
      <c r="EST33" s="110"/>
      <c r="ESU33" s="110"/>
      <c r="ESV33" s="110"/>
      <c r="ESW33" s="110"/>
      <c r="ESX33" s="110"/>
      <c r="ESY33" s="110"/>
      <c r="ESZ33" s="110"/>
      <c r="ETA33" s="110"/>
      <c r="ETB33" s="110"/>
      <c r="ETC33" s="110"/>
      <c r="ETD33" s="110"/>
      <c r="ETE33" s="110"/>
      <c r="ETF33" s="110"/>
      <c r="ETG33" s="110"/>
      <c r="ETH33" s="110"/>
      <c r="ETI33" s="110"/>
      <c r="ETJ33" s="110"/>
      <c r="ETK33" s="110"/>
      <c r="ETL33" s="110"/>
      <c r="ETM33" s="110"/>
      <c r="ETN33" s="110"/>
      <c r="ETO33" s="110"/>
      <c r="ETP33" s="110"/>
      <c r="ETQ33" s="110"/>
      <c r="ETR33" s="110"/>
      <c r="ETS33" s="110"/>
      <c r="ETT33" s="110"/>
      <c r="ETU33" s="110"/>
      <c r="ETV33" s="110"/>
      <c r="ETW33" s="110"/>
      <c r="ETX33" s="110"/>
      <c r="ETY33" s="110"/>
      <c r="ETZ33" s="110"/>
      <c r="EUA33" s="110"/>
      <c r="EUB33" s="110"/>
      <c r="EUC33" s="110"/>
      <c r="EUD33" s="110"/>
      <c r="EUE33" s="110"/>
      <c r="EUF33" s="110"/>
      <c r="EUG33" s="110"/>
      <c r="EUH33" s="110"/>
      <c r="EUI33" s="110"/>
      <c r="EUJ33" s="110"/>
      <c r="EUK33" s="110"/>
      <c r="EUL33" s="110"/>
      <c r="EUM33" s="110"/>
      <c r="EUN33" s="110"/>
      <c r="EUO33" s="110"/>
      <c r="EUP33" s="110"/>
      <c r="EUQ33" s="110"/>
      <c r="EUR33" s="110"/>
      <c r="EUS33" s="110"/>
      <c r="EUT33" s="110"/>
      <c r="EUU33" s="110"/>
      <c r="EUV33" s="110"/>
      <c r="EUW33" s="110"/>
      <c r="EUX33" s="110"/>
      <c r="EUY33" s="110"/>
      <c r="EUZ33" s="110"/>
      <c r="EVA33" s="110"/>
      <c r="EVB33" s="110"/>
      <c r="EVC33" s="110"/>
      <c r="EVD33" s="110"/>
      <c r="EVE33" s="110"/>
      <c r="EVF33" s="110"/>
      <c r="EVG33" s="110"/>
      <c r="EVH33" s="110"/>
      <c r="EVI33" s="110"/>
      <c r="EVJ33" s="110"/>
      <c r="EVK33" s="110"/>
      <c r="EVL33" s="110"/>
      <c r="EVM33" s="110"/>
      <c r="EVN33" s="110"/>
      <c r="EVO33" s="110"/>
      <c r="EVP33" s="110"/>
      <c r="EVQ33" s="110"/>
      <c r="EVR33" s="110"/>
      <c r="EVS33" s="110"/>
      <c r="EVT33" s="110"/>
      <c r="EVU33" s="110"/>
      <c r="EVV33" s="110"/>
      <c r="EVW33" s="110"/>
      <c r="EVX33" s="110"/>
      <c r="EVY33" s="110"/>
      <c r="EVZ33" s="110"/>
      <c r="EWA33" s="110"/>
      <c r="EWB33" s="110"/>
      <c r="EWC33" s="110"/>
      <c r="EWD33" s="110"/>
      <c r="EWE33" s="110"/>
      <c r="EWF33" s="110"/>
      <c r="EWG33" s="110"/>
      <c r="EWH33" s="110"/>
      <c r="EWI33" s="110"/>
      <c r="EWJ33" s="110"/>
      <c r="EWK33" s="110"/>
      <c r="EWL33" s="110"/>
      <c r="EWM33" s="110"/>
      <c r="EWN33" s="110"/>
      <c r="EWO33" s="110"/>
      <c r="EWP33" s="110"/>
      <c r="EWQ33" s="110"/>
      <c r="EWR33" s="110"/>
      <c r="EWS33" s="110"/>
      <c r="EWT33" s="110"/>
      <c r="EWU33" s="110"/>
      <c r="EWV33" s="110"/>
      <c r="EWW33" s="110"/>
      <c r="EWX33" s="110"/>
      <c r="EWY33" s="110"/>
      <c r="EWZ33" s="110"/>
      <c r="EXA33" s="110"/>
      <c r="EXB33" s="110"/>
      <c r="EXC33" s="110"/>
      <c r="EXD33" s="110"/>
      <c r="EXE33" s="110"/>
      <c r="EXF33" s="110"/>
      <c r="EXG33" s="110"/>
      <c r="EXH33" s="110"/>
      <c r="EXI33" s="110"/>
      <c r="EXJ33" s="110"/>
      <c r="EXK33" s="110"/>
      <c r="EXL33" s="110"/>
      <c r="EXM33" s="110"/>
      <c r="EXN33" s="110"/>
      <c r="EXO33" s="110"/>
      <c r="EXP33" s="110"/>
      <c r="EXQ33" s="110"/>
      <c r="EXR33" s="110"/>
      <c r="EXS33" s="110"/>
      <c r="EXT33" s="110"/>
      <c r="EXU33" s="110"/>
      <c r="EXV33" s="110"/>
      <c r="EXW33" s="110"/>
      <c r="EXX33" s="110"/>
      <c r="EXY33" s="110"/>
      <c r="EXZ33" s="110"/>
      <c r="EYA33" s="110"/>
      <c r="EYB33" s="110"/>
      <c r="EYC33" s="110"/>
      <c r="EYD33" s="110"/>
      <c r="EYE33" s="110"/>
      <c r="EYF33" s="110"/>
      <c r="EYG33" s="110"/>
      <c r="EYH33" s="110"/>
      <c r="EYI33" s="110"/>
      <c r="EYJ33" s="110"/>
      <c r="EYK33" s="110"/>
      <c r="EYL33" s="110"/>
      <c r="EYM33" s="110"/>
      <c r="EYN33" s="110"/>
      <c r="EYO33" s="110"/>
      <c r="EYP33" s="110"/>
      <c r="EYQ33" s="110"/>
      <c r="EYR33" s="110"/>
      <c r="EYS33" s="110"/>
      <c r="EYT33" s="110"/>
      <c r="EYU33" s="110"/>
      <c r="EYV33" s="110"/>
      <c r="EYW33" s="110"/>
      <c r="EYX33" s="110"/>
      <c r="EYY33" s="110"/>
      <c r="EYZ33" s="110"/>
      <c r="EZA33" s="110"/>
      <c r="EZB33" s="110"/>
      <c r="EZC33" s="110"/>
      <c r="EZD33" s="110"/>
      <c r="EZE33" s="110"/>
      <c r="EZF33" s="110"/>
      <c r="EZG33" s="110"/>
      <c r="EZH33" s="110"/>
      <c r="EZI33" s="110"/>
      <c r="EZJ33" s="110"/>
      <c r="EZK33" s="110"/>
      <c r="EZL33" s="110"/>
      <c r="EZM33" s="110"/>
      <c r="EZN33" s="110"/>
      <c r="EZO33" s="110"/>
      <c r="EZP33" s="110"/>
      <c r="EZQ33" s="110"/>
      <c r="EZR33" s="110"/>
      <c r="EZS33" s="110"/>
      <c r="EZT33" s="110"/>
      <c r="EZU33" s="110"/>
      <c r="EZV33" s="110"/>
      <c r="EZW33" s="110"/>
      <c r="EZX33" s="110"/>
      <c r="EZY33" s="110"/>
      <c r="EZZ33" s="110"/>
      <c r="FAA33" s="110"/>
      <c r="FAB33" s="110"/>
      <c r="FAC33" s="110"/>
      <c r="FAD33" s="110"/>
      <c r="FAE33" s="110"/>
      <c r="FAF33" s="110"/>
      <c r="FAG33" s="110"/>
      <c r="FAH33" s="110"/>
      <c r="FAI33" s="110"/>
      <c r="FAJ33" s="110"/>
      <c r="FAK33" s="110"/>
      <c r="FAL33" s="110"/>
      <c r="FAM33" s="110"/>
      <c r="FAN33" s="110"/>
      <c r="FAO33" s="110"/>
      <c r="FAP33" s="110"/>
      <c r="FAQ33" s="110"/>
      <c r="FAR33" s="110"/>
      <c r="FAS33" s="110"/>
      <c r="FAT33" s="110"/>
      <c r="FAU33" s="110"/>
      <c r="FAV33" s="110"/>
      <c r="FAW33" s="110"/>
      <c r="FAX33" s="110"/>
      <c r="FAY33" s="110"/>
      <c r="FAZ33" s="110"/>
      <c r="FBA33" s="110"/>
      <c r="FBB33" s="110"/>
      <c r="FBC33" s="110"/>
      <c r="FBD33" s="110"/>
      <c r="FBE33" s="110"/>
      <c r="FBF33" s="110"/>
      <c r="FBG33" s="110"/>
      <c r="FBH33" s="110"/>
      <c r="FBI33" s="110"/>
      <c r="FBJ33" s="110"/>
      <c r="FBK33" s="110"/>
      <c r="FBL33" s="110"/>
      <c r="FBM33" s="110"/>
      <c r="FBN33" s="110"/>
      <c r="FBO33" s="110"/>
      <c r="FBP33" s="110"/>
      <c r="FBQ33" s="110"/>
      <c r="FBR33" s="110"/>
      <c r="FBS33" s="110"/>
      <c r="FBT33" s="110"/>
      <c r="FBU33" s="110"/>
      <c r="FBV33" s="110"/>
      <c r="FBW33" s="110"/>
      <c r="FBX33" s="110"/>
      <c r="FBY33" s="110"/>
      <c r="FBZ33" s="110"/>
      <c r="FCA33" s="110"/>
      <c r="FCB33" s="110"/>
      <c r="FCC33" s="110"/>
      <c r="FCD33" s="110"/>
      <c r="FCE33" s="110"/>
      <c r="FCF33" s="110"/>
      <c r="FCG33" s="110"/>
      <c r="FCH33" s="110"/>
      <c r="FCI33" s="110"/>
      <c r="FCJ33" s="110"/>
      <c r="FCK33" s="110"/>
      <c r="FCL33" s="110"/>
      <c r="FCM33" s="110"/>
      <c r="FCN33" s="110"/>
      <c r="FCO33" s="110"/>
      <c r="FCP33" s="110"/>
      <c r="FCQ33" s="110"/>
      <c r="FCR33" s="110"/>
      <c r="FCS33" s="110"/>
      <c r="FCT33" s="110"/>
      <c r="FCU33" s="110"/>
      <c r="FCV33" s="110"/>
      <c r="FCW33" s="110"/>
      <c r="FCX33" s="110"/>
      <c r="FCY33" s="110"/>
      <c r="FCZ33" s="110"/>
      <c r="FDA33" s="110"/>
      <c r="FDB33" s="110"/>
      <c r="FDC33" s="110"/>
      <c r="FDD33" s="110"/>
      <c r="FDE33" s="110"/>
      <c r="FDF33" s="110"/>
      <c r="FDG33" s="110"/>
      <c r="FDH33" s="110"/>
      <c r="FDI33" s="110"/>
      <c r="FDJ33" s="110"/>
      <c r="FDK33" s="110"/>
      <c r="FDL33" s="110"/>
      <c r="FDM33" s="110"/>
      <c r="FDN33" s="110"/>
      <c r="FDO33" s="110"/>
      <c r="FDP33" s="110"/>
      <c r="FDQ33" s="110"/>
      <c r="FDR33" s="110"/>
      <c r="FDS33" s="110"/>
      <c r="FDT33" s="110"/>
      <c r="FDU33" s="110"/>
      <c r="FDV33" s="110"/>
      <c r="FDW33" s="110"/>
      <c r="FDX33" s="110"/>
      <c r="FDY33" s="110"/>
      <c r="FDZ33" s="110"/>
      <c r="FEA33" s="110"/>
      <c r="FEB33" s="110"/>
      <c r="FEC33" s="110"/>
      <c r="FED33" s="110"/>
      <c r="FEE33" s="110"/>
      <c r="FEF33" s="110"/>
      <c r="FEG33" s="110"/>
      <c r="FEH33" s="110"/>
      <c r="FEI33" s="110"/>
      <c r="FEJ33" s="110"/>
      <c r="FEK33" s="110"/>
      <c r="FEL33" s="110"/>
      <c r="FEM33" s="110"/>
      <c r="FEN33" s="110"/>
      <c r="FEO33" s="110"/>
      <c r="FEP33" s="110"/>
      <c r="FEQ33" s="110"/>
      <c r="FER33" s="110"/>
      <c r="FES33" s="110"/>
      <c r="FET33" s="110"/>
      <c r="FEU33" s="110"/>
      <c r="FEV33" s="110"/>
      <c r="FEW33" s="110"/>
      <c r="FEX33" s="110"/>
      <c r="FEY33" s="110"/>
      <c r="FEZ33" s="110"/>
      <c r="FFA33" s="110"/>
      <c r="FFB33" s="110"/>
      <c r="FFC33" s="110"/>
      <c r="FFD33" s="110"/>
      <c r="FFE33" s="110"/>
      <c r="FFF33" s="110"/>
      <c r="FFG33" s="110"/>
      <c r="FFH33" s="110"/>
      <c r="FFI33" s="110"/>
      <c r="FFJ33" s="110"/>
      <c r="FFK33" s="110"/>
      <c r="FFL33" s="110"/>
      <c r="FFM33" s="110"/>
      <c r="FFN33" s="110"/>
      <c r="FFO33" s="110"/>
      <c r="FFP33" s="110"/>
      <c r="FFQ33" s="110"/>
      <c r="FFR33" s="110"/>
      <c r="FFS33" s="110"/>
      <c r="FFT33" s="110"/>
      <c r="FFU33" s="110"/>
      <c r="FFV33" s="110"/>
      <c r="FFW33" s="110"/>
      <c r="FFX33" s="110"/>
      <c r="FFY33" s="110"/>
      <c r="FFZ33" s="110"/>
      <c r="FGA33" s="110"/>
      <c r="FGB33" s="110"/>
      <c r="FGC33" s="110"/>
      <c r="FGD33" s="110"/>
      <c r="FGE33" s="110"/>
      <c r="FGF33" s="110"/>
      <c r="FGG33" s="110"/>
      <c r="FGH33" s="110"/>
      <c r="FGI33" s="110"/>
      <c r="FGJ33" s="110"/>
      <c r="FGK33" s="110"/>
      <c r="FGL33" s="110"/>
      <c r="FGM33" s="110"/>
      <c r="FGN33" s="110"/>
      <c r="FGO33" s="110"/>
      <c r="FGP33" s="110"/>
      <c r="FGQ33" s="110"/>
      <c r="FGR33" s="110"/>
      <c r="FGS33" s="110"/>
      <c r="FGT33" s="110"/>
      <c r="FGU33" s="110"/>
      <c r="FGV33" s="110"/>
      <c r="FGW33" s="110"/>
      <c r="FGX33" s="110"/>
      <c r="FGY33" s="110"/>
      <c r="FGZ33" s="110"/>
      <c r="FHA33" s="110"/>
      <c r="FHB33" s="110"/>
      <c r="FHC33" s="110"/>
      <c r="FHD33" s="110"/>
      <c r="FHE33" s="110"/>
      <c r="FHF33" s="110"/>
      <c r="FHG33" s="110"/>
      <c r="FHH33" s="110"/>
      <c r="FHI33" s="110"/>
      <c r="FHJ33" s="110"/>
      <c r="FHK33" s="110"/>
      <c r="FHL33" s="110"/>
      <c r="FHM33" s="110"/>
      <c r="FHN33" s="110"/>
      <c r="FHO33" s="110"/>
      <c r="FHP33" s="110"/>
      <c r="FHQ33" s="110"/>
      <c r="FHR33" s="110"/>
      <c r="FHS33" s="110"/>
      <c r="FHT33" s="110"/>
      <c r="FHU33" s="110"/>
      <c r="FHV33" s="110"/>
      <c r="FHW33" s="110"/>
      <c r="FHX33" s="110"/>
      <c r="FHY33" s="110"/>
      <c r="FHZ33" s="110"/>
      <c r="FIA33" s="110"/>
      <c r="FIB33" s="110"/>
      <c r="FIC33" s="110"/>
      <c r="FID33" s="110"/>
      <c r="FIE33" s="110"/>
      <c r="FIF33" s="110"/>
      <c r="FIG33" s="110"/>
      <c r="FIH33" s="110"/>
      <c r="FII33" s="110"/>
      <c r="FIJ33" s="110"/>
      <c r="FIK33" s="110"/>
      <c r="FIL33" s="110"/>
      <c r="FIM33" s="110"/>
      <c r="FIN33" s="110"/>
      <c r="FIO33" s="110"/>
      <c r="FIP33" s="110"/>
      <c r="FIQ33" s="110"/>
      <c r="FIR33" s="110"/>
      <c r="FIS33" s="110"/>
      <c r="FIT33" s="110"/>
      <c r="FIU33" s="110"/>
      <c r="FIV33" s="110"/>
      <c r="FIW33" s="110"/>
      <c r="FIX33" s="110"/>
      <c r="FIY33" s="110"/>
      <c r="FIZ33" s="110"/>
      <c r="FJA33" s="110"/>
      <c r="FJB33" s="110"/>
      <c r="FJC33" s="110"/>
      <c r="FJD33" s="110"/>
      <c r="FJE33" s="110"/>
      <c r="FJF33" s="110"/>
      <c r="FJG33" s="110"/>
      <c r="FJH33" s="110"/>
      <c r="FJI33" s="110"/>
      <c r="FJJ33" s="110"/>
      <c r="FJK33" s="110"/>
      <c r="FJL33" s="110"/>
      <c r="FJM33" s="110"/>
      <c r="FJN33" s="110"/>
      <c r="FJO33" s="110"/>
      <c r="FJP33" s="110"/>
      <c r="FJQ33" s="110"/>
      <c r="FJR33" s="110"/>
      <c r="FJS33" s="110"/>
      <c r="FJT33" s="110"/>
      <c r="FJU33" s="110"/>
      <c r="FJV33" s="110"/>
      <c r="FJW33" s="110"/>
      <c r="FJX33" s="110"/>
      <c r="FJY33" s="110"/>
      <c r="FJZ33" s="110"/>
      <c r="FKA33" s="110"/>
      <c r="FKB33" s="110"/>
      <c r="FKC33" s="110"/>
      <c r="FKD33" s="110"/>
      <c r="FKE33" s="110"/>
      <c r="FKF33" s="110"/>
      <c r="FKG33" s="110"/>
      <c r="FKH33" s="110"/>
      <c r="FKI33" s="110"/>
      <c r="FKJ33" s="110"/>
      <c r="FKK33" s="110"/>
      <c r="FKL33" s="110"/>
      <c r="FKM33" s="110"/>
      <c r="FKN33" s="110"/>
      <c r="FKO33" s="110"/>
      <c r="FKP33" s="110"/>
      <c r="FKQ33" s="110"/>
      <c r="FKR33" s="110"/>
      <c r="FKS33" s="110"/>
      <c r="FKT33" s="110"/>
      <c r="FKU33" s="110"/>
      <c r="FKV33" s="110"/>
      <c r="FKW33" s="110"/>
      <c r="FKX33" s="110"/>
      <c r="FKY33" s="110"/>
      <c r="FKZ33" s="110"/>
      <c r="FLA33" s="110"/>
      <c r="FLB33" s="110"/>
      <c r="FLC33" s="110"/>
      <c r="FLD33" s="110"/>
      <c r="FLE33" s="110"/>
      <c r="FLF33" s="110"/>
      <c r="FLG33" s="110"/>
      <c r="FLH33" s="110"/>
      <c r="FLI33" s="110"/>
      <c r="FLJ33" s="110"/>
      <c r="FLK33" s="110"/>
      <c r="FLL33" s="110"/>
      <c r="FLM33" s="110"/>
      <c r="FLN33" s="110"/>
      <c r="FLO33" s="110"/>
      <c r="FLP33" s="110"/>
      <c r="FLQ33" s="110"/>
      <c r="FLR33" s="110"/>
      <c r="FLS33" s="110"/>
      <c r="FLT33" s="110"/>
      <c r="FLU33" s="110"/>
      <c r="FLV33" s="110"/>
      <c r="FLW33" s="110"/>
      <c r="FLX33" s="110"/>
      <c r="FLY33" s="110"/>
      <c r="FLZ33" s="110"/>
      <c r="FMA33" s="110"/>
      <c r="FMB33" s="110"/>
      <c r="FMC33" s="110"/>
      <c r="FMD33" s="110"/>
      <c r="FME33" s="110"/>
      <c r="FMF33" s="110"/>
      <c r="FMG33" s="110"/>
      <c r="FMH33" s="110"/>
      <c r="FMI33" s="110"/>
      <c r="FMJ33" s="110"/>
      <c r="FMK33" s="110"/>
      <c r="FML33" s="110"/>
      <c r="FMM33" s="110"/>
      <c r="FMN33" s="110"/>
      <c r="FMO33" s="110"/>
      <c r="FMP33" s="110"/>
      <c r="FMQ33" s="110"/>
      <c r="FMR33" s="110"/>
      <c r="FMS33" s="110"/>
      <c r="FMT33" s="110"/>
      <c r="FMU33" s="110"/>
      <c r="FMV33" s="110"/>
      <c r="FMW33" s="110"/>
      <c r="FMX33" s="110"/>
      <c r="FMY33" s="110"/>
      <c r="FMZ33" s="110"/>
      <c r="FNA33" s="110"/>
      <c r="FNB33" s="110"/>
      <c r="FNC33" s="110"/>
      <c r="FND33" s="110"/>
      <c r="FNE33" s="110"/>
      <c r="FNF33" s="110"/>
      <c r="FNG33" s="110"/>
      <c r="FNH33" s="110"/>
      <c r="FNI33" s="110"/>
      <c r="FNJ33" s="110"/>
      <c r="FNK33" s="110"/>
      <c r="FNL33" s="110"/>
      <c r="FNM33" s="110"/>
      <c r="FNN33" s="110"/>
      <c r="FNO33" s="110"/>
      <c r="FNP33" s="110"/>
      <c r="FNQ33" s="110"/>
      <c r="FNR33" s="110"/>
      <c r="FNS33" s="110"/>
      <c r="FNT33" s="110"/>
      <c r="FNU33" s="110"/>
      <c r="FNV33" s="110"/>
      <c r="FNW33" s="110"/>
      <c r="FNX33" s="110"/>
      <c r="FNY33" s="110"/>
      <c r="FNZ33" s="110"/>
      <c r="FOA33" s="110"/>
      <c r="FOB33" s="110"/>
      <c r="FOC33" s="110"/>
      <c r="FOD33" s="110"/>
      <c r="FOE33" s="110"/>
      <c r="FOF33" s="110"/>
      <c r="FOG33" s="110"/>
      <c r="FOH33" s="110"/>
      <c r="FOI33" s="110"/>
      <c r="FOJ33" s="110"/>
      <c r="FOK33" s="110"/>
      <c r="FOL33" s="110"/>
      <c r="FOM33" s="110"/>
      <c r="FON33" s="110"/>
      <c r="FOO33" s="110"/>
      <c r="FOP33" s="110"/>
      <c r="FOQ33" s="110"/>
      <c r="FOR33" s="110"/>
      <c r="FOS33" s="110"/>
      <c r="FOT33" s="110"/>
      <c r="FOU33" s="110"/>
      <c r="FOV33" s="110"/>
      <c r="FOW33" s="110"/>
      <c r="FOX33" s="110"/>
      <c r="FOY33" s="110"/>
      <c r="FOZ33" s="110"/>
      <c r="FPA33" s="110"/>
      <c r="FPB33" s="110"/>
      <c r="FPC33" s="110"/>
      <c r="FPD33" s="110"/>
      <c r="FPE33" s="110"/>
      <c r="FPF33" s="110"/>
      <c r="FPG33" s="110"/>
      <c r="FPH33" s="110"/>
      <c r="FPI33" s="110"/>
      <c r="FPJ33" s="110"/>
      <c r="FPK33" s="110"/>
      <c r="FPL33" s="110"/>
      <c r="FPM33" s="110"/>
      <c r="FPN33" s="110"/>
      <c r="FPO33" s="110"/>
      <c r="FPP33" s="110"/>
      <c r="FPQ33" s="110"/>
      <c r="FPR33" s="110"/>
      <c r="FPS33" s="110"/>
      <c r="FPT33" s="110"/>
      <c r="FPU33" s="110"/>
      <c r="FPV33" s="110"/>
      <c r="FPW33" s="110"/>
      <c r="FPX33" s="110"/>
      <c r="FPY33" s="110"/>
      <c r="FPZ33" s="110"/>
      <c r="FQA33" s="110"/>
      <c r="FQB33" s="110"/>
      <c r="FQC33" s="110"/>
      <c r="FQD33" s="110"/>
      <c r="FQE33" s="110"/>
      <c r="FQF33" s="110"/>
      <c r="FQG33" s="110"/>
      <c r="FQH33" s="110"/>
      <c r="FQI33" s="110"/>
      <c r="FQJ33" s="110"/>
      <c r="FQK33" s="110"/>
      <c r="FQL33" s="110"/>
      <c r="FQM33" s="110"/>
      <c r="FQN33" s="110"/>
      <c r="FQO33" s="110"/>
      <c r="FQP33" s="110"/>
      <c r="FQQ33" s="110"/>
      <c r="FQR33" s="110"/>
      <c r="FQS33" s="110"/>
      <c r="FQT33" s="110"/>
      <c r="FQU33" s="110"/>
      <c r="FQV33" s="110"/>
      <c r="FQW33" s="110"/>
      <c r="FQX33" s="110"/>
      <c r="FQY33" s="110"/>
      <c r="FQZ33" s="110"/>
      <c r="FRA33" s="110"/>
      <c r="FRB33" s="110"/>
      <c r="FRC33" s="110"/>
      <c r="FRD33" s="110"/>
      <c r="FRE33" s="110"/>
      <c r="FRF33" s="110"/>
      <c r="FRG33" s="110"/>
      <c r="FRH33" s="110"/>
      <c r="FRI33" s="110"/>
      <c r="FRJ33" s="110"/>
      <c r="FRK33" s="110"/>
      <c r="FRL33" s="110"/>
      <c r="FRM33" s="110"/>
      <c r="FRN33" s="110"/>
      <c r="FRO33" s="110"/>
      <c r="FRP33" s="110"/>
      <c r="FRQ33" s="110"/>
      <c r="FRR33" s="110"/>
      <c r="FRS33" s="110"/>
      <c r="FRT33" s="110"/>
      <c r="FRU33" s="110"/>
      <c r="FRV33" s="110"/>
      <c r="FRW33" s="110"/>
      <c r="FRX33" s="110"/>
      <c r="FRY33" s="110"/>
      <c r="FRZ33" s="110"/>
      <c r="FSA33" s="110"/>
      <c r="FSB33" s="110"/>
      <c r="FSC33" s="110"/>
      <c r="FSD33" s="110"/>
      <c r="FSE33" s="110"/>
      <c r="FSF33" s="110"/>
      <c r="FSG33" s="110"/>
      <c r="FSH33" s="110"/>
      <c r="FSI33" s="110"/>
      <c r="FSJ33" s="110"/>
      <c r="FSK33" s="110"/>
      <c r="FSL33" s="110"/>
      <c r="FSM33" s="110"/>
      <c r="FSN33" s="110"/>
      <c r="FSO33" s="110"/>
      <c r="FSP33" s="110"/>
      <c r="FSQ33" s="110"/>
      <c r="FSR33" s="110"/>
      <c r="FSS33" s="110"/>
      <c r="FST33" s="110"/>
      <c r="FSU33" s="110"/>
      <c r="FSV33" s="110"/>
      <c r="FSW33" s="110"/>
      <c r="FSX33" s="110"/>
      <c r="FSY33" s="110"/>
      <c r="FSZ33" s="110"/>
      <c r="FTA33" s="110"/>
      <c r="FTB33" s="110"/>
      <c r="FTC33" s="110"/>
      <c r="FTD33" s="110"/>
      <c r="FTE33" s="110"/>
      <c r="FTF33" s="110"/>
      <c r="FTG33" s="110"/>
      <c r="FTH33" s="110"/>
      <c r="FTI33" s="110"/>
      <c r="FTJ33" s="110"/>
      <c r="FTK33" s="110"/>
      <c r="FTL33" s="110"/>
      <c r="FTM33" s="110"/>
      <c r="FTN33" s="110"/>
      <c r="FTO33" s="110"/>
      <c r="FTP33" s="110"/>
      <c r="FTQ33" s="110"/>
      <c r="FTR33" s="110"/>
      <c r="FTS33" s="110"/>
      <c r="FTT33" s="110"/>
      <c r="FTU33" s="110"/>
      <c r="FTV33" s="110"/>
      <c r="FTW33" s="110"/>
      <c r="FTX33" s="110"/>
      <c r="FTY33" s="110"/>
      <c r="FTZ33" s="110"/>
      <c r="FUA33" s="110"/>
      <c r="FUB33" s="110"/>
      <c r="FUC33" s="110"/>
      <c r="FUD33" s="110"/>
      <c r="FUE33" s="110"/>
      <c r="FUF33" s="110"/>
      <c r="FUG33" s="110"/>
      <c r="FUH33" s="110"/>
      <c r="FUI33" s="110"/>
      <c r="FUJ33" s="110"/>
      <c r="FUK33" s="110"/>
      <c r="FUL33" s="110"/>
      <c r="FUM33" s="110"/>
      <c r="FUN33" s="110"/>
      <c r="FUO33" s="110"/>
      <c r="FUP33" s="110"/>
      <c r="FUQ33" s="110"/>
      <c r="FUR33" s="110"/>
      <c r="FUS33" s="110"/>
      <c r="FUT33" s="110"/>
      <c r="FUU33" s="110"/>
      <c r="FUV33" s="110"/>
      <c r="FUW33" s="110"/>
      <c r="FUX33" s="110"/>
      <c r="FUY33" s="110"/>
      <c r="FUZ33" s="110"/>
      <c r="FVA33" s="110"/>
      <c r="FVB33" s="110"/>
      <c r="FVC33" s="110"/>
      <c r="FVD33" s="110"/>
      <c r="FVE33" s="110"/>
      <c r="FVF33" s="110"/>
      <c r="FVG33" s="110"/>
      <c r="FVH33" s="110"/>
      <c r="FVI33" s="110"/>
      <c r="FVJ33" s="110"/>
      <c r="FVK33" s="110"/>
      <c r="FVL33" s="110"/>
      <c r="FVM33" s="110"/>
      <c r="FVN33" s="110"/>
      <c r="FVO33" s="110"/>
      <c r="FVP33" s="110"/>
      <c r="FVQ33" s="110"/>
      <c r="FVR33" s="110"/>
      <c r="FVS33" s="110"/>
      <c r="FVT33" s="110"/>
      <c r="FVU33" s="110"/>
      <c r="FVV33" s="110"/>
      <c r="FVW33" s="110"/>
      <c r="FVX33" s="110"/>
      <c r="FVY33" s="110"/>
      <c r="FVZ33" s="110"/>
      <c r="FWA33" s="110"/>
      <c r="FWB33" s="110"/>
      <c r="FWC33" s="110"/>
      <c r="FWD33" s="110"/>
      <c r="FWE33" s="110"/>
      <c r="FWF33" s="110"/>
      <c r="FWG33" s="110"/>
      <c r="FWH33" s="110"/>
      <c r="FWI33" s="110"/>
      <c r="FWJ33" s="110"/>
      <c r="FWK33" s="110"/>
      <c r="FWL33" s="110"/>
      <c r="FWM33" s="110"/>
      <c r="FWN33" s="110"/>
      <c r="FWO33" s="110"/>
      <c r="FWP33" s="110"/>
      <c r="FWQ33" s="110"/>
      <c r="FWR33" s="110"/>
      <c r="FWS33" s="110"/>
      <c r="FWT33" s="110"/>
      <c r="FWU33" s="110"/>
      <c r="FWV33" s="110"/>
      <c r="FWW33" s="110"/>
      <c r="FWX33" s="110"/>
      <c r="FWY33" s="110"/>
      <c r="FWZ33" s="110"/>
      <c r="FXA33" s="110"/>
      <c r="FXB33" s="110"/>
      <c r="FXC33" s="110"/>
      <c r="FXD33" s="110"/>
      <c r="FXE33" s="110"/>
      <c r="FXF33" s="110"/>
      <c r="FXG33" s="110"/>
      <c r="FXH33" s="110"/>
      <c r="FXI33" s="110"/>
      <c r="FXJ33" s="110"/>
      <c r="FXK33" s="110"/>
      <c r="FXL33" s="110"/>
      <c r="FXM33" s="110"/>
      <c r="FXN33" s="110"/>
      <c r="FXO33" s="110"/>
      <c r="FXP33" s="110"/>
      <c r="FXQ33" s="110"/>
      <c r="FXR33" s="110"/>
      <c r="FXS33" s="110"/>
      <c r="FXT33" s="110"/>
      <c r="FXU33" s="110"/>
      <c r="FXV33" s="110"/>
      <c r="FXW33" s="110"/>
      <c r="FXX33" s="110"/>
      <c r="FXY33" s="110"/>
      <c r="FXZ33" s="110"/>
      <c r="FYA33" s="110"/>
      <c r="FYB33" s="110"/>
      <c r="FYC33" s="110"/>
      <c r="FYD33" s="110"/>
      <c r="FYE33" s="110"/>
      <c r="FYF33" s="110"/>
      <c r="FYG33" s="110"/>
      <c r="FYH33" s="110"/>
      <c r="FYI33" s="110"/>
      <c r="FYJ33" s="110"/>
      <c r="FYK33" s="110"/>
      <c r="FYL33" s="110"/>
      <c r="FYM33" s="110"/>
      <c r="FYN33" s="110"/>
      <c r="FYO33" s="110"/>
      <c r="FYP33" s="110"/>
      <c r="FYQ33" s="110"/>
      <c r="FYR33" s="110"/>
      <c r="FYS33" s="110"/>
      <c r="FYT33" s="110"/>
      <c r="FYU33" s="110"/>
      <c r="FYV33" s="110"/>
      <c r="FYW33" s="110"/>
      <c r="FYX33" s="110"/>
      <c r="FYY33" s="110"/>
      <c r="FYZ33" s="110"/>
      <c r="FZA33" s="110"/>
      <c r="FZB33" s="110"/>
      <c r="FZC33" s="110"/>
      <c r="FZD33" s="110"/>
      <c r="FZE33" s="110"/>
      <c r="FZF33" s="110"/>
      <c r="FZG33" s="110"/>
      <c r="FZH33" s="110"/>
      <c r="FZI33" s="110"/>
      <c r="FZJ33" s="110"/>
      <c r="FZK33" s="110"/>
      <c r="FZL33" s="110"/>
      <c r="FZM33" s="110"/>
      <c r="FZN33" s="110"/>
      <c r="FZO33" s="110"/>
      <c r="FZP33" s="110"/>
      <c r="FZQ33" s="110"/>
      <c r="FZR33" s="110"/>
      <c r="FZS33" s="110"/>
      <c r="FZT33" s="110"/>
      <c r="FZU33" s="110"/>
      <c r="FZV33" s="110"/>
      <c r="FZW33" s="110"/>
      <c r="FZX33" s="110"/>
      <c r="FZY33" s="110"/>
      <c r="FZZ33" s="110"/>
      <c r="GAA33" s="110"/>
      <c r="GAB33" s="110"/>
      <c r="GAC33" s="110"/>
      <c r="GAD33" s="110"/>
      <c r="GAE33" s="110"/>
      <c r="GAF33" s="110"/>
      <c r="GAG33" s="110"/>
      <c r="GAH33" s="110"/>
      <c r="GAI33" s="110"/>
      <c r="GAJ33" s="110"/>
      <c r="GAK33" s="110"/>
      <c r="GAL33" s="110"/>
      <c r="GAM33" s="110"/>
      <c r="GAN33" s="110"/>
      <c r="GAO33" s="110"/>
      <c r="GAP33" s="110"/>
      <c r="GAQ33" s="110"/>
      <c r="GAR33" s="110"/>
      <c r="GAS33" s="110"/>
      <c r="GAT33" s="110"/>
      <c r="GAU33" s="110"/>
      <c r="GAV33" s="110"/>
      <c r="GAW33" s="110"/>
      <c r="GAX33" s="110"/>
      <c r="GAY33" s="110"/>
      <c r="GAZ33" s="110"/>
      <c r="GBA33" s="110"/>
      <c r="GBB33" s="110"/>
      <c r="GBC33" s="110"/>
      <c r="GBD33" s="110"/>
      <c r="GBE33" s="110"/>
      <c r="GBF33" s="110"/>
      <c r="GBG33" s="110"/>
      <c r="GBH33" s="110"/>
      <c r="GBI33" s="110"/>
      <c r="GBJ33" s="110"/>
      <c r="GBK33" s="110"/>
      <c r="GBL33" s="110"/>
      <c r="GBM33" s="110"/>
      <c r="GBN33" s="110"/>
      <c r="GBO33" s="110"/>
      <c r="GBP33" s="110"/>
      <c r="GBQ33" s="110"/>
      <c r="GBR33" s="110"/>
      <c r="GBS33" s="110"/>
      <c r="GBT33" s="110"/>
      <c r="GBU33" s="110"/>
      <c r="GBV33" s="110"/>
      <c r="GBW33" s="110"/>
      <c r="GBX33" s="110"/>
      <c r="GBY33" s="110"/>
      <c r="GBZ33" s="110"/>
      <c r="GCA33" s="110"/>
      <c r="GCB33" s="110"/>
      <c r="GCC33" s="110"/>
      <c r="GCD33" s="110"/>
      <c r="GCE33" s="110"/>
      <c r="GCF33" s="110"/>
      <c r="GCG33" s="110"/>
      <c r="GCH33" s="110"/>
      <c r="GCI33" s="110"/>
      <c r="GCJ33" s="110"/>
      <c r="GCK33" s="110"/>
      <c r="GCL33" s="110"/>
      <c r="GCM33" s="110"/>
      <c r="GCN33" s="110"/>
      <c r="GCO33" s="110"/>
      <c r="GCP33" s="110"/>
      <c r="GCQ33" s="110"/>
      <c r="GCR33" s="110"/>
      <c r="GCS33" s="110"/>
      <c r="GCT33" s="110"/>
      <c r="GCU33" s="110"/>
      <c r="GCV33" s="110"/>
      <c r="GCW33" s="110"/>
      <c r="GCX33" s="110"/>
      <c r="GCY33" s="110"/>
      <c r="GCZ33" s="110"/>
      <c r="GDA33" s="110"/>
      <c r="GDB33" s="110"/>
      <c r="GDC33" s="110"/>
      <c r="GDD33" s="110"/>
      <c r="GDE33" s="110"/>
      <c r="GDF33" s="110"/>
      <c r="GDG33" s="110"/>
      <c r="GDH33" s="110"/>
      <c r="GDI33" s="110"/>
      <c r="GDJ33" s="110"/>
      <c r="GDK33" s="110"/>
      <c r="GDL33" s="110"/>
      <c r="GDM33" s="110"/>
      <c r="GDN33" s="110"/>
      <c r="GDO33" s="110"/>
      <c r="GDP33" s="110"/>
      <c r="GDQ33" s="110"/>
      <c r="GDR33" s="110"/>
      <c r="GDS33" s="110"/>
      <c r="GDT33" s="110"/>
      <c r="GDU33" s="110"/>
      <c r="GDV33" s="110"/>
      <c r="GDW33" s="110"/>
      <c r="GDX33" s="110"/>
      <c r="GDY33" s="110"/>
      <c r="GDZ33" s="110"/>
      <c r="GEA33" s="110"/>
      <c r="GEB33" s="110"/>
      <c r="GEC33" s="110"/>
      <c r="GED33" s="110"/>
      <c r="GEE33" s="110"/>
      <c r="GEF33" s="110"/>
      <c r="GEG33" s="110"/>
      <c r="GEH33" s="110"/>
      <c r="GEI33" s="110"/>
      <c r="GEJ33" s="110"/>
      <c r="GEK33" s="110"/>
      <c r="GEL33" s="110"/>
      <c r="GEM33" s="110"/>
      <c r="GEN33" s="110"/>
      <c r="GEO33" s="110"/>
      <c r="GEP33" s="110"/>
      <c r="GEQ33" s="110"/>
      <c r="GER33" s="110"/>
      <c r="GES33" s="110"/>
      <c r="GET33" s="110"/>
      <c r="GEU33" s="110"/>
      <c r="GEV33" s="110"/>
      <c r="GEW33" s="110"/>
      <c r="GEX33" s="110"/>
      <c r="GEY33" s="110"/>
      <c r="GEZ33" s="110"/>
      <c r="GFA33" s="110"/>
      <c r="GFB33" s="110"/>
      <c r="GFC33" s="110"/>
      <c r="GFD33" s="110"/>
      <c r="GFE33" s="110"/>
      <c r="GFF33" s="110"/>
      <c r="GFG33" s="110"/>
      <c r="GFH33" s="110"/>
      <c r="GFI33" s="110"/>
      <c r="GFJ33" s="110"/>
      <c r="GFK33" s="110"/>
      <c r="GFL33" s="110"/>
      <c r="GFM33" s="110"/>
      <c r="GFN33" s="110"/>
      <c r="GFO33" s="110"/>
      <c r="GFP33" s="110"/>
      <c r="GFQ33" s="110"/>
      <c r="GFR33" s="110"/>
      <c r="GFS33" s="110"/>
      <c r="GFT33" s="110"/>
      <c r="GFU33" s="110"/>
      <c r="GFV33" s="110"/>
      <c r="GFW33" s="110"/>
      <c r="GFX33" s="110"/>
      <c r="GFY33" s="110"/>
      <c r="GFZ33" s="110"/>
      <c r="GGA33" s="110"/>
      <c r="GGB33" s="110"/>
      <c r="GGC33" s="110"/>
      <c r="GGD33" s="110"/>
      <c r="GGE33" s="110"/>
      <c r="GGF33" s="110"/>
      <c r="GGG33" s="110"/>
      <c r="GGH33" s="110"/>
      <c r="GGI33" s="110"/>
      <c r="GGJ33" s="110"/>
      <c r="GGK33" s="110"/>
      <c r="GGL33" s="110"/>
      <c r="GGM33" s="110"/>
      <c r="GGN33" s="110"/>
      <c r="GGO33" s="110"/>
      <c r="GGP33" s="110"/>
      <c r="GGQ33" s="110"/>
      <c r="GGR33" s="110"/>
      <c r="GGS33" s="110"/>
      <c r="GGT33" s="110"/>
      <c r="GGU33" s="110"/>
      <c r="GGV33" s="110"/>
      <c r="GGW33" s="110"/>
      <c r="GGX33" s="110"/>
      <c r="GGY33" s="110"/>
      <c r="GGZ33" s="110"/>
      <c r="GHA33" s="110"/>
      <c r="GHB33" s="110"/>
      <c r="GHC33" s="110"/>
      <c r="GHD33" s="110"/>
      <c r="GHE33" s="110"/>
      <c r="GHF33" s="110"/>
      <c r="GHG33" s="110"/>
      <c r="GHH33" s="110"/>
      <c r="GHI33" s="110"/>
      <c r="GHJ33" s="110"/>
      <c r="GHK33" s="110"/>
      <c r="GHL33" s="110"/>
      <c r="GHM33" s="110"/>
      <c r="GHN33" s="110"/>
      <c r="GHO33" s="110"/>
      <c r="GHP33" s="110"/>
      <c r="GHQ33" s="110"/>
      <c r="GHR33" s="110"/>
      <c r="GHS33" s="110"/>
      <c r="GHT33" s="110"/>
      <c r="GHU33" s="110"/>
      <c r="GHV33" s="110"/>
      <c r="GHW33" s="110"/>
      <c r="GHX33" s="110"/>
      <c r="GHY33" s="110"/>
      <c r="GHZ33" s="110"/>
      <c r="GIA33" s="110"/>
      <c r="GIB33" s="110"/>
      <c r="GIC33" s="110"/>
      <c r="GID33" s="110"/>
      <c r="GIE33" s="110"/>
      <c r="GIF33" s="110"/>
      <c r="GIG33" s="110"/>
      <c r="GIH33" s="110"/>
      <c r="GII33" s="110"/>
      <c r="GIJ33" s="110"/>
      <c r="GIK33" s="110"/>
      <c r="GIL33" s="110"/>
      <c r="GIM33" s="110"/>
      <c r="GIN33" s="110"/>
      <c r="GIO33" s="110"/>
      <c r="GIP33" s="110"/>
      <c r="GIQ33" s="110"/>
      <c r="GIR33" s="110"/>
      <c r="GIS33" s="110"/>
      <c r="GIT33" s="110"/>
      <c r="GIU33" s="110"/>
      <c r="GIV33" s="110"/>
      <c r="GIW33" s="110"/>
      <c r="GIX33" s="110"/>
      <c r="GIY33" s="110"/>
      <c r="GIZ33" s="110"/>
      <c r="GJA33" s="110"/>
      <c r="GJB33" s="110"/>
      <c r="GJC33" s="110"/>
      <c r="GJD33" s="110"/>
      <c r="GJE33" s="110"/>
      <c r="GJF33" s="110"/>
      <c r="GJG33" s="110"/>
      <c r="GJH33" s="110"/>
      <c r="GJI33" s="110"/>
      <c r="GJJ33" s="110"/>
      <c r="GJK33" s="110"/>
      <c r="GJL33" s="110"/>
      <c r="GJM33" s="110"/>
      <c r="GJN33" s="110"/>
      <c r="GJO33" s="110"/>
      <c r="GJP33" s="110"/>
      <c r="GJQ33" s="110"/>
      <c r="GJR33" s="110"/>
      <c r="GJS33" s="110"/>
      <c r="GJT33" s="110"/>
      <c r="GJU33" s="110"/>
      <c r="GJV33" s="110"/>
      <c r="GJW33" s="110"/>
      <c r="GJX33" s="110"/>
      <c r="GJY33" s="110"/>
      <c r="GJZ33" s="110"/>
      <c r="GKA33" s="110"/>
      <c r="GKB33" s="110"/>
      <c r="GKC33" s="110"/>
      <c r="GKD33" s="110"/>
      <c r="GKE33" s="110"/>
      <c r="GKF33" s="110"/>
      <c r="GKG33" s="110"/>
      <c r="GKH33" s="110"/>
      <c r="GKI33" s="110"/>
      <c r="GKJ33" s="110"/>
      <c r="GKK33" s="110"/>
      <c r="GKL33" s="110"/>
      <c r="GKM33" s="110"/>
      <c r="GKN33" s="110"/>
      <c r="GKO33" s="110"/>
      <c r="GKP33" s="110"/>
      <c r="GKQ33" s="110"/>
      <c r="GKR33" s="110"/>
      <c r="GKS33" s="110"/>
      <c r="GKT33" s="110"/>
      <c r="GKU33" s="110"/>
      <c r="GKV33" s="110"/>
      <c r="GKW33" s="110"/>
      <c r="GKX33" s="110"/>
      <c r="GKY33" s="110"/>
      <c r="GKZ33" s="110"/>
      <c r="GLA33" s="110"/>
      <c r="GLB33" s="110"/>
      <c r="GLC33" s="110"/>
      <c r="GLD33" s="110"/>
      <c r="GLE33" s="110"/>
      <c r="GLF33" s="110"/>
      <c r="GLG33" s="110"/>
      <c r="GLH33" s="110"/>
      <c r="GLI33" s="110"/>
      <c r="GLJ33" s="110"/>
      <c r="GLK33" s="110"/>
      <c r="GLL33" s="110"/>
      <c r="GLM33" s="110"/>
      <c r="GLN33" s="110"/>
      <c r="GLO33" s="110"/>
      <c r="GLP33" s="110"/>
      <c r="GLQ33" s="110"/>
      <c r="GLR33" s="110"/>
      <c r="GLS33" s="110"/>
      <c r="GLT33" s="110"/>
      <c r="GLU33" s="110"/>
      <c r="GLV33" s="110"/>
      <c r="GLW33" s="110"/>
      <c r="GLX33" s="110"/>
      <c r="GLY33" s="110"/>
      <c r="GLZ33" s="110"/>
      <c r="GMA33" s="110"/>
      <c r="GMB33" s="110"/>
      <c r="GMC33" s="110"/>
      <c r="GMD33" s="110"/>
      <c r="GME33" s="110"/>
      <c r="GMF33" s="110"/>
      <c r="GMG33" s="110"/>
      <c r="GMH33" s="110"/>
      <c r="GMI33" s="110"/>
      <c r="GMJ33" s="110"/>
      <c r="GMK33" s="110"/>
      <c r="GML33" s="110"/>
      <c r="GMM33" s="110"/>
      <c r="GMN33" s="110"/>
      <c r="GMO33" s="110"/>
      <c r="GMP33" s="110"/>
      <c r="GMQ33" s="110"/>
      <c r="GMR33" s="110"/>
      <c r="GMS33" s="110"/>
      <c r="GMT33" s="110"/>
      <c r="GMU33" s="110"/>
      <c r="GMV33" s="110"/>
      <c r="GMW33" s="110"/>
      <c r="GMX33" s="110"/>
      <c r="GMY33" s="110"/>
      <c r="GMZ33" s="110"/>
      <c r="GNA33" s="110"/>
      <c r="GNB33" s="110"/>
      <c r="GNC33" s="110"/>
      <c r="GND33" s="110"/>
      <c r="GNE33" s="110"/>
      <c r="GNF33" s="110"/>
      <c r="GNG33" s="110"/>
      <c r="GNH33" s="110"/>
      <c r="GNI33" s="110"/>
      <c r="GNJ33" s="110"/>
      <c r="GNK33" s="110"/>
      <c r="GNL33" s="110"/>
      <c r="GNM33" s="110"/>
      <c r="GNN33" s="110"/>
      <c r="GNO33" s="110"/>
      <c r="GNP33" s="110"/>
      <c r="GNQ33" s="110"/>
      <c r="GNR33" s="110"/>
      <c r="GNS33" s="110"/>
      <c r="GNT33" s="110"/>
      <c r="GNU33" s="110"/>
      <c r="GNV33" s="110"/>
      <c r="GNW33" s="110"/>
      <c r="GNX33" s="110"/>
      <c r="GNY33" s="110"/>
      <c r="GNZ33" s="110"/>
      <c r="GOA33" s="110"/>
      <c r="GOB33" s="110"/>
      <c r="GOC33" s="110"/>
      <c r="GOD33" s="110"/>
      <c r="GOE33" s="110"/>
      <c r="GOF33" s="110"/>
      <c r="GOG33" s="110"/>
      <c r="GOH33" s="110"/>
      <c r="GOI33" s="110"/>
      <c r="GOJ33" s="110"/>
      <c r="GOK33" s="110"/>
      <c r="GOL33" s="110"/>
      <c r="GOM33" s="110"/>
      <c r="GON33" s="110"/>
      <c r="GOO33" s="110"/>
      <c r="GOP33" s="110"/>
      <c r="GOQ33" s="110"/>
      <c r="GOR33" s="110"/>
      <c r="GOS33" s="110"/>
      <c r="GOT33" s="110"/>
      <c r="GOU33" s="110"/>
      <c r="GOV33" s="110"/>
      <c r="GOW33" s="110"/>
      <c r="GOX33" s="110"/>
      <c r="GOY33" s="110"/>
      <c r="GOZ33" s="110"/>
      <c r="GPA33" s="110"/>
      <c r="GPB33" s="110"/>
      <c r="GPC33" s="110"/>
      <c r="GPD33" s="110"/>
      <c r="GPE33" s="110"/>
      <c r="GPF33" s="110"/>
      <c r="GPG33" s="110"/>
      <c r="GPH33" s="110"/>
      <c r="GPI33" s="110"/>
      <c r="GPJ33" s="110"/>
      <c r="GPK33" s="110"/>
      <c r="GPL33" s="110"/>
      <c r="GPM33" s="110"/>
      <c r="GPN33" s="110"/>
      <c r="GPO33" s="110"/>
      <c r="GPP33" s="110"/>
      <c r="GPQ33" s="110"/>
      <c r="GPR33" s="110"/>
      <c r="GPS33" s="110"/>
      <c r="GPT33" s="110"/>
      <c r="GPU33" s="110"/>
      <c r="GPV33" s="110"/>
      <c r="GPW33" s="110"/>
      <c r="GPX33" s="110"/>
      <c r="GPY33" s="110"/>
      <c r="GPZ33" s="110"/>
      <c r="GQA33" s="110"/>
      <c r="GQB33" s="110"/>
      <c r="GQC33" s="110"/>
      <c r="GQD33" s="110"/>
      <c r="GQE33" s="110"/>
      <c r="GQF33" s="110"/>
      <c r="GQG33" s="110"/>
      <c r="GQH33" s="110"/>
      <c r="GQI33" s="110"/>
      <c r="GQJ33" s="110"/>
      <c r="GQK33" s="110"/>
      <c r="GQL33" s="110"/>
      <c r="GQM33" s="110"/>
      <c r="GQN33" s="110"/>
      <c r="GQO33" s="110"/>
      <c r="GQP33" s="110"/>
      <c r="GQQ33" s="110"/>
      <c r="GQR33" s="110"/>
      <c r="GQS33" s="110"/>
      <c r="GQT33" s="110"/>
      <c r="GQU33" s="110"/>
      <c r="GQV33" s="110"/>
      <c r="GQW33" s="110"/>
      <c r="GQX33" s="110"/>
      <c r="GQY33" s="110"/>
      <c r="GQZ33" s="110"/>
      <c r="GRA33" s="110"/>
      <c r="GRB33" s="110"/>
      <c r="GRC33" s="110"/>
      <c r="GRD33" s="110"/>
      <c r="GRE33" s="110"/>
      <c r="GRF33" s="110"/>
      <c r="GRG33" s="110"/>
      <c r="GRH33" s="110"/>
      <c r="GRI33" s="110"/>
      <c r="GRJ33" s="110"/>
      <c r="GRK33" s="110"/>
      <c r="GRL33" s="110"/>
      <c r="GRM33" s="110"/>
      <c r="GRN33" s="110"/>
      <c r="GRO33" s="110"/>
      <c r="GRP33" s="110"/>
      <c r="GRQ33" s="110"/>
      <c r="GRR33" s="110"/>
      <c r="GRS33" s="110"/>
      <c r="GRT33" s="110"/>
      <c r="GRU33" s="110"/>
      <c r="GRV33" s="110"/>
      <c r="GRW33" s="110"/>
      <c r="GRX33" s="110"/>
      <c r="GRY33" s="110"/>
      <c r="GRZ33" s="110"/>
      <c r="GSA33" s="110"/>
      <c r="GSB33" s="110"/>
      <c r="GSC33" s="110"/>
      <c r="GSD33" s="110"/>
      <c r="GSE33" s="110"/>
      <c r="GSF33" s="110"/>
      <c r="GSG33" s="110"/>
      <c r="GSH33" s="110"/>
      <c r="GSI33" s="110"/>
      <c r="GSJ33" s="110"/>
      <c r="GSK33" s="110"/>
      <c r="GSL33" s="110"/>
      <c r="GSM33" s="110"/>
      <c r="GSN33" s="110"/>
      <c r="GSO33" s="110"/>
      <c r="GSP33" s="110"/>
      <c r="GSQ33" s="110"/>
      <c r="GSR33" s="110"/>
      <c r="GSS33" s="110"/>
      <c r="GST33" s="110"/>
      <c r="GSU33" s="110"/>
      <c r="GSV33" s="110"/>
      <c r="GSW33" s="110"/>
      <c r="GSX33" s="110"/>
      <c r="GSY33" s="110"/>
      <c r="GSZ33" s="110"/>
      <c r="GTA33" s="110"/>
      <c r="GTB33" s="110"/>
      <c r="GTC33" s="110"/>
      <c r="GTD33" s="110"/>
      <c r="GTE33" s="110"/>
      <c r="GTF33" s="110"/>
      <c r="GTG33" s="110"/>
      <c r="GTH33" s="110"/>
      <c r="GTI33" s="110"/>
      <c r="GTJ33" s="110"/>
      <c r="GTK33" s="110"/>
      <c r="GTL33" s="110"/>
      <c r="GTM33" s="110"/>
      <c r="GTN33" s="110"/>
      <c r="GTO33" s="110"/>
      <c r="GTP33" s="110"/>
      <c r="GTQ33" s="110"/>
      <c r="GTR33" s="110"/>
      <c r="GTS33" s="110"/>
      <c r="GTT33" s="110"/>
      <c r="GTU33" s="110"/>
      <c r="GTV33" s="110"/>
      <c r="GTW33" s="110"/>
      <c r="GTX33" s="110"/>
      <c r="GTY33" s="110"/>
      <c r="GTZ33" s="110"/>
      <c r="GUA33" s="110"/>
      <c r="GUB33" s="110"/>
      <c r="GUC33" s="110"/>
      <c r="GUD33" s="110"/>
      <c r="GUE33" s="110"/>
      <c r="GUF33" s="110"/>
      <c r="GUG33" s="110"/>
      <c r="GUH33" s="110"/>
      <c r="GUI33" s="110"/>
      <c r="GUJ33" s="110"/>
      <c r="GUK33" s="110"/>
      <c r="GUL33" s="110"/>
      <c r="GUM33" s="110"/>
      <c r="GUN33" s="110"/>
      <c r="GUO33" s="110"/>
      <c r="GUP33" s="110"/>
      <c r="GUQ33" s="110"/>
      <c r="GUR33" s="110"/>
      <c r="GUS33" s="110"/>
      <c r="GUT33" s="110"/>
      <c r="GUU33" s="110"/>
      <c r="GUV33" s="110"/>
      <c r="GUW33" s="110"/>
      <c r="GUX33" s="110"/>
      <c r="GUY33" s="110"/>
      <c r="GUZ33" s="110"/>
      <c r="GVA33" s="110"/>
      <c r="GVB33" s="110"/>
      <c r="GVC33" s="110"/>
      <c r="GVD33" s="110"/>
      <c r="GVE33" s="110"/>
      <c r="GVF33" s="110"/>
      <c r="GVG33" s="110"/>
      <c r="GVH33" s="110"/>
      <c r="GVI33" s="110"/>
      <c r="GVJ33" s="110"/>
      <c r="GVK33" s="110"/>
      <c r="GVL33" s="110"/>
      <c r="GVM33" s="110"/>
      <c r="GVN33" s="110"/>
      <c r="GVO33" s="110"/>
      <c r="GVP33" s="110"/>
      <c r="GVQ33" s="110"/>
      <c r="GVR33" s="110"/>
      <c r="GVS33" s="110"/>
      <c r="GVT33" s="110"/>
      <c r="GVU33" s="110"/>
      <c r="GVV33" s="110"/>
      <c r="GVW33" s="110"/>
      <c r="GVX33" s="110"/>
      <c r="GVY33" s="110"/>
      <c r="GVZ33" s="110"/>
      <c r="GWA33" s="110"/>
      <c r="GWB33" s="110"/>
      <c r="GWC33" s="110"/>
      <c r="GWD33" s="110"/>
      <c r="GWE33" s="110"/>
      <c r="GWF33" s="110"/>
      <c r="GWG33" s="110"/>
      <c r="GWH33" s="110"/>
      <c r="GWI33" s="110"/>
      <c r="GWJ33" s="110"/>
      <c r="GWK33" s="110"/>
      <c r="GWL33" s="110"/>
      <c r="GWM33" s="110"/>
      <c r="GWN33" s="110"/>
      <c r="GWO33" s="110"/>
      <c r="GWP33" s="110"/>
      <c r="GWQ33" s="110"/>
      <c r="GWR33" s="110"/>
      <c r="GWS33" s="110"/>
      <c r="GWT33" s="110"/>
      <c r="GWU33" s="110"/>
      <c r="GWV33" s="110"/>
      <c r="GWW33" s="110"/>
      <c r="GWX33" s="110"/>
      <c r="GWY33" s="110"/>
      <c r="GWZ33" s="110"/>
      <c r="GXA33" s="110"/>
      <c r="GXB33" s="110"/>
      <c r="GXC33" s="110"/>
      <c r="GXD33" s="110"/>
      <c r="GXE33" s="110"/>
      <c r="GXF33" s="110"/>
      <c r="GXG33" s="110"/>
      <c r="GXH33" s="110"/>
      <c r="GXI33" s="110"/>
      <c r="GXJ33" s="110"/>
      <c r="GXK33" s="110"/>
      <c r="GXL33" s="110"/>
      <c r="GXM33" s="110"/>
      <c r="GXN33" s="110"/>
      <c r="GXO33" s="110"/>
      <c r="GXP33" s="110"/>
      <c r="GXQ33" s="110"/>
      <c r="GXR33" s="110"/>
      <c r="GXS33" s="110"/>
      <c r="GXT33" s="110"/>
      <c r="GXU33" s="110"/>
      <c r="GXV33" s="110"/>
      <c r="GXW33" s="110"/>
      <c r="GXX33" s="110"/>
      <c r="GXY33" s="110"/>
      <c r="GXZ33" s="110"/>
      <c r="GYA33" s="110"/>
      <c r="GYB33" s="110"/>
      <c r="GYC33" s="110"/>
      <c r="GYD33" s="110"/>
      <c r="GYE33" s="110"/>
      <c r="GYF33" s="110"/>
      <c r="GYG33" s="110"/>
      <c r="GYH33" s="110"/>
      <c r="GYI33" s="110"/>
      <c r="GYJ33" s="110"/>
      <c r="GYK33" s="110"/>
      <c r="GYL33" s="110"/>
      <c r="GYM33" s="110"/>
      <c r="GYN33" s="110"/>
      <c r="GYO33" s="110"/>
      <c r="GYP33" s="110"/>
      <c r="GYQ33" s="110"/>
      <c r="GYR33" s="110"/>
      <c r="GYS33" s="110"/>
      <c r="GYT33" s="110"/>
      <c r="GYU33" s="110"/>
      <c r="GYV33" s="110"/>
      <c r="GYW33" s="110"/>
      <c r="GYX33" s="110"/>
      <c r="GYY33" s="110"/>
      <c r="GYZ33" s="110"/>
      <c r="GZA33" s="110"/>
      <c r="GZB33" s="110"/>
      <c r="GZC33" s="110"/>
      <c r="GZD33" s="110"/>
      <c r="GZE33" s="110"/>
      <c r="GZF33" s="110"/>
      <c r="GZG33" s="110"/>
      <c r="GZH33" s="110"/>
      <c r="GZI33" s="110"/>
      <c r="GZJ33" s="110"/>
      <c r="GZK33" s="110"/>
      <c r="GZL33" s="110"/>
      <c r="GZM33" s="110"/>
      <c r="GZN33" s="110"/>
      <c r="GZO33" s="110"/>
      <c r="GZP33" s="110"/>
      <c r="GZQ33" s="110"/>
      <c r="GZR33" s="110"/>
      <c r="GZS33" s="110"/>
      <c r="GZT33" s="110"/>
      <c r="GZU33" s="110"/>
      <c r="GZV33" s="110"/>
      <c r="GZW33" s="110"/>
      <c r="GZX33" s="110"/>
      <c r="GZY33" s="110"/>
      <c r="GZZ33" s="110"/>
      <c r="HAA33" s="110"/>
      <c r="HAB33" s="110"/>
      <c r="HAC33" s="110"/>
      <c r="HAD33" s="110"/>
      <c r="HAE33" s="110"/>
      <c r="HAF33" s="110"/>
      <c r="HAG33" s="110"/>
      <c r="HAH33" s="110"/>
      <c r="HAI33" s="110"/>
      <c r="HAJ33" s="110"/>
      <c r="HAK33" s="110"/>
      <c r="HAL33" s="110"/>
      <c r="HAM33" s="110"/>
      <c r="HAN33" s="110"/>
      <c r="HAO33" s="110"/>
      <c r="HAP33" s="110"/>
      <c r="HAQ33" s="110"/>
      <c r="HAR33" s="110"/>
      <c r="HAS33" s="110"/>
      <c r="HAT33" s="110"/>
      <c r="HAU33" s="110"/>
      <c r="HAV33" s="110"/>
      <c r="HAW33" s="110"/>
      <c r="HAX33" s="110"/>
      <c r="HAY33" s="110"/>
      <c r="HAZ33" s="110"/>
      <c r="HBA33" s="110"/>
      <c r="HBB33" s="110"/>
      <c r="HBC33" s="110"/>
      <c r="HBD33" s="110"/>
      <c r="HBE33" s="110"/>
      <c r="HBF33" s="110"/>
      <c r="HBG33" s="110"/>
      <c r="HBH33" s="110"/>
      <c r="HBI33" s="110"/>
      <c r="HBJ33" s="110"/>
      <c r="HBK33" s="110"/>
      <c r="HBL33" s="110"/>
      <c r="HBM33" s="110"/>
      <c r="HBN33" s="110"/>
      <c r="HBO33" s="110"/>
      <c r="HBP33" s="110"/>
      <c r="HBQ33" s="110"/>
      <c r="HBR33" s="110"/>
      <c r="HBS33" s="110"/>
      <c r="HBT33" s="110"/>
      <c r="HBU33" s="110"/>
      <c r="HBV33" s="110"/>
      <c r="HBW33" s="110"/>
      <c r="HBX33" s="110"/>
      <c r="HBY33" s="110"/>
      <c r="HBZ33" s="110"/>
      <c r="HCA33" s="110"/>
      <c r="HCB33" s="110"/>
      <c r="HCC33" s="110"/>
      <c r="HCD33" s="110"/>
      <c r="HCE33" s="110"/>
      <c r="HCF33" s="110"/>
      <c r="HCG33" s="110"/>
      <c r="HCH33" s="110"/>
      <c r="HCI33" s="110"/>
      <c r="HCJ33" s="110"/>
      <c r="HCK33" s="110"/>
      <c r="HCL33" s="110"/>
      <c r="HCM33" s="110"/>
      <c r="HCN33" s="110"/>
      <c r="HCO33" s="110"/>
      <c r="HCP33" s="110"/>
      <c r="HCQ33" s="110"/>
      <c r="HCR33" s="110"/>
      <c r="HCS33" s="110"/>
      <c r="HCT33" s="110"/>
      <c r="HCU33" s="110"/>
      <c r="HCV33" s="110"/>
      <c r="HCW33" s="110"/>
      <c r="HCX33" s="110"/>
      <c r="HCY33" s="110"/>
      <c r="HCZ33" s="110"/>
      <c r="HDA33" s="110"/>
      <c r="HDB33" s="110"/>
      <c r="HDC33" s="110"/>
      <c r="HDD33" s="110"/>
      <c r="HDE33" s="110"/>
      <c r="HDF33" s="110"/>
      <c r="HDG33" s="110"/>
      <c r="HDH33" s="110"/>
      <c r="HDI33" s="110"/>
      <c r="HDJ33" s="110"/>
      <c r="HDK33" s="110"/>
      <c r="HDL33" s="110"/>
      <c r="HDM33" s="110"/>
      <c r="HDN33" s="110"/>
      <c r="HDO33" s="110"/>
      <c r="HDP33" s="110"/>
      <c r="HDQ33" s="110"/>
      <c r="HDR33" s="110"/>
      <c r="HDS33" s="110"/>
      <c r="HDT33" s="110"/>
      <c r="HDU33" s="110"/>
      <c r="HDV33" s="110"/>
      <c r="HDW33" s="110"/>
      <c r="HDX33" s="110"/>
      <c r="HDY33" s="110"/>
      <c r="HDZ33" s="110"/>
      <c r="HEA33" s="110"/>
      <c r="HEB33" s="110"/>
      <c r="HEC33" s="110"/>
      <c r="HED33" s="110"/>
      <c r="HEE33" s="110"/>
      <c r="HEF33" s="110"/>
      <c r="HEG33" s="110"/>
      <c r="HEH33" s="110"/>
      <c r="HEI33" s="110"/>
      <c r="HEJ33" s="110"/>
      <c r="HEK33" s="110"/>
      <c r="HEL33" s="110"/>
      <c r="HEM33" s="110"/>
      <c r="HEN33" s="110"/>
      <c r="HEO33" s="110"/>
      <c r="HEP33" s="110"/>
      <c r="HEQ33" s="110"/>
      <c r="HER33" s="110"/>
      <c r="HES33" s="110"/>
      <c r="HET33" s="110"/>
      <c r="HEU33" s="110"/>
      <c r="HEV33" s="110"/>
      <c r="HEW33" s="110"/>
      <c r="HEX33" s="110"/>
      <c r="HEY33" s="110"/>
      <c r="HEZ33" s="110"/>
      <c r="HFA33" s="110"/>
      <c r="HFB33" s="110"/>
      <c r="HFC33" s="110"/>
      <c r="HFD33" s="110"/>
      <c r="HFE33" s="110"/>
      <c r="HFF33" s="110"/>
      <c r="HFG33" s="110"/>
      <c r="HFH33" s="110"/>
      <c r="HFI33" s="110"/>
      <c r="HFJ33" s="110"/>
      <c r="HFK33" s="110"/>
      <c r="HFL33" s="110"/>
      <c r="HFM33" s="110"/>
      <c r="HFN33" s="110"/>
      <c r="HFO33" s="110"/>
      <c r="HFP33" s="110"/>
      <c r="HFQ33" s="110"/>
      <c r="HFR33" s="110"/>
      <c r="HFS33" s="110"/>
      <c r="HFT33" s="110"/>
      <c r="HFU33" s="110"/>
      <c r="HFV33" s="110"/>
      <c r="HFW33" s="110"/>
      <c r="HFX33" s="110"/>
      <c r="HFY33" s="110"/>
      <c r="HFZ33" s="110"/>
      <c r="HGA33" s="110"/>
      <c r="HGB33" s="110"/>
      <c r="HGC33" s="110"/>
      <c r="HGD33" s="110"/>
      <c r="HGE33" s="110"/>
      <c r="HGF33" s="110"/>
      <c r="HGG33" s="110"/>
      <c r="HGH33" s="110"/>
      <c r="HGI33" s="110"/>
      <c r="HGJ33" s="110"/>
      <c r="HGK33" s="110"/>
      <c r="HGL33" s="110"/>
      <c r="HGM33" s="110"/>
      <c r="HGN33" s="110"/>
      <c r="HGO33" s="110"/>
      <c r="HGP33" s="110"/>
      <c r="HGQ33" s="110"/>
      <c r="HGR33" s="110"/>
      <c r="HGS33" s="110"/>
      <c r="HGT33" s="110"/>
      <c r="HGU33" s="110"/>
      <c r="HGV33" s="110"/>
      <c r="HGW33" s="110"/>
      <c r="HGX33" s="110"/>
      <c r="HGY33" s="110"/>
      <c r="HGZ33" s="110"/>
      <c r="HHA33" s="110"/>
      <c r="HHB33" s="110"/>
      <c r="HHC33" s="110"/>
      <c r="HHD33" s="110"/>
      <c r="HHE33" s="110"/>
      <c r="HHF33" s="110"/>
      <c r="HHG33" s="110"/>
      <c r="HHH33" s="110"/>
      <c r="HHI33" s="110"/>
      <c r="HHJ33" s="110"/>
      <c r="HHK33" s="110"/>
      <c r="HHL33" s="110"/>
      <c r="HHM33" s="110"/>
      <c r="HHN33" s="110"/>
      <c r="HHO33" s="110"/>
      <c r="HHP33" s="110"/>
      <c r="HHQ33" s="110"/>
      <c r="HHR33" s="110"/>
      <c r="HHS33" s="110"/>
      <c r="HHT33" s="110"/>
      <c r="HHU33" s="110"/>
      <c r="HHV33" s="110"/>
      <c r="HHW33" s="110"/>
      <c r="HHX33" s="110"/>
      <c r="HHY33" s="110"/>
      <c r="HHZ33" s="110"/>
      <c r="HIA33" s="110"/>
      <c r="HIB33" s="110"/>
      <c r="HIC33" s="110"/>
      <c r="HID33" s="110"/>
      <c r="HIE33" s="110"/>
      <c r="HIF33" s="110"/>
      <c r="HIG33" s="110"/>
      <c r="HIH33" s="110"/>
      <c r="HII33" s="110"/>
      <c r="HIJ33" s="110"/>
      <c r="HIK33" s="110"/>
      <c r="HIL33" s="110"/>
      <c r="HIM33" s="110"/>
      <c r="HIN33" s="110"/>
      <c r="HIO33" s="110"/>
      <c r="HIP33" s="110"/>
      <c r="HIQ33" s="110"/>
      <c r="HIR33" s="110"/>
      <c r="HIS33" s="110"/>
      <c r="HIT33" s="110"/>
      <c r="HIU33" s="110"/>
      <c r="HIV33" s="110"/>
      <c r="HIW33" s="110"/>
      <c r="HIX33" s="110"/>
      <c r="HIY33" s="110"/>
      <c r="HIZ33" s="110"/>
      <c r="HJA33" s="110"/>
      <c r="HJB33" s="110"/>
      <c r="HJC33" s="110"/>
      <c r="HJD33" s="110"/>
      <c r="HJE33" s="110"/>
      <c r="HJF33" s="110"/>
      <c r="HJG33" s="110"/>
      <c r="HJH33" s="110"/>
      <c r="HJI33" s="110"/>
      <c r="HJJ33" s="110"/>
      <c r="HJK33" s="110"/>
      <c r="HJL33" s="110"/>
      <c r="HJM33" s="110"/>
      <c r="HJN33" s="110"/>
      <c r="HJO33" s="110"/>
      <c r="HJP33" s="110"/>
      <c r="HJQ33" s="110"/>
      <c r="HJR33" s="110"/>
      <c r="HJS33" s="110"/>
      <c r="HJT33" s="110"/>
      <c r="HJU33" s="110"/>
      <c r="HJV33" s="110"/>
      <c r="HJW33" s="110"/>
      <c r="HJX33" s="110"/>
      <c r="HJY33" s="110"/>
      <c r="HJZ33" s="110"/>
      <c r="HKA33" s="110"/>
      <c r="HKB33" s="110"/>
      <c r="HKC33" s="110"/>
      <c r="HKD33" s="110"/>
      <c r="HKE33" s="110"/>
      <c r="HKF33" s="110"/>
      <c r="HKG33" s="110"/>
      <c r="HKH33" s="110"/>
      <c r="HKI33" s="110"/>
      <c r="HKJ33" s="110"/>
      <c r="HKK33" s="110"/>
      <c r="HKL33" s="110"/>
      <c r="HKM33" s="110"/>
      <c r="HKN33" s="110"/>
      <c r="HKO33" s="110"/>
      <c r="HKP33" s="110"/>
      <c r="HKQ33" s="110"/>
      <c r="HKR33" s="110"/>
      <c r="HKS33" s="110"/>
      <c r="HKT33" s="110"/>
      <c r="HKU33" s="110"/>
      <c r="HKV33" s="110"/>
      <c r="HKW33" s="110"/>
      <c r="HKX33" s="110"/>
      <c r="HKY33" s="110"/>
      <c r="HKZ33" s="110"/>
      <c r="HLA33" s="110"/>
      <c r="HLB33" s="110"/>
      <c r="HLC33" s="110"/>
      <c r="HLD33" s="110"/>
      <c r="HLE33" s="110"/>
      <c r="HLF33" s="110"/>
      <c r="HLG33" s="110"/>
      <c r="HLH33" s="110"/>
      <c r="HLI33" s="110"/>
      <c r="HLJ33" s="110"/>
      <c r="HLK33" s="110"/>
      <c r="HLL33" s="110"/>
      <c r="HLM33" s="110"/>
      <c r="HLN33" s="110"/>
      <c r="HLO33" s="110"/>
      <c r="HLP33" s="110"/>
      <c r="HLQ33" s="110"/>
      <c r="HLR33" s="110"/>
      <c r="HLS33" s="110"/>
      <c r="HLT33" s="110"/>
      <c r="HLU33" s="110"/>
      <c r="HLV33" s="110"/>
      <c r="HLW33" s="110"/>
      <c r="HLX33" s="110"/>
      <c r="HLY33" s="110"/>
      <c r="HLZ33" s="110"/>
      <c r="HMA33" s="110"/>
      <c r="HMB33" s="110"/>
      <c r="HMC33" s="110"/>
      <c r="HMD33" s="110"/>
      <c r="HME33" s="110"/>
      <c r="HMF33" s="110"/>
      <c r="HMG33" s="110"/>
      <c r="HMH33" s="110"/>
      <c r="HMI33" s="110"/>
      <c r="HMJ33" s="110"/>
      <c r="HMK33" s="110"/>
      <c r="HML33" s="110"/>
      <c r="HMM33" s="110"/>
      <c r="HMN33" s="110"/>
      <c r="HMO33" s="110"/>
      <c r="HMP33" s="110"/>
      <c r="HMQ33" s="110"/>
      <c r="HMR33" s="110"/>
      <c r="HMS33" s="110"/>
      <c r="HMT33" s="110"/>
      <c r="HMU33" s="110"/>
      <c r="HMV33" s="110"/>
      <c r="HMW33" s="110"/>
      <c r="HMX33" s="110"/>
      <c r="HMY33" s="110"/>
      <c r="HMZ33" s="110"/>
      <c r="HNA33" s="110"/>
      <c r="HNB33" s="110"/>
      <c r="HNC33" s="110"/>
      <c r="HND33" s="110"/>
      <c r="HNE33" s="110"/>
      <c r="HNF33" s="110"/>
      <c r="HNG33" s="110"/>
      <c r="HNH33" s="110"/>
      <c r="HNI33" s="110"/>
      <c r="HNJ33" s="110"/>
      <c r="HNK33" s="110"/>
      <c r="HNL33" s="110"/>
      <c r="HNM33" s="110"/>
      <c r="HNN33" s="110"/>
      <c r="HNO33" s="110"/>
      <c r="HNP33" s="110"/>
      <c r="HNQ33" s="110"/>
      <c r="HNR33" s="110"/>
      <c r="HNS33" s="110"/>
      <c r="HNT33" s="110"/>
      <c r="HNU33" s="110"/>
      <c r="HNV33" s="110"/>
      <c r="HNW33" s="110"/>
      <c r="HNX33" s="110"/>
      <c r="HNY33" s="110"/>
      <c r="HNZ33" s="110"/>
      <c r="HOA33" s="110"/>
      <c r="HOB33" s="110"/>
      <c r="HOC33" s="110"/>
      <c r="HOD33" s="110"/>
      <c r="HOE33" s="110"/>
      <c r="HOF33" s="110"/>
      <c r="HOG33" s="110"/>
      <c r="HOH33" s="110"/>
      <c r="HOI33" s="110"/>
      <c r="HOJ33" s="110"/>
      <c r="HOK33" s="110"/>
      <c r="HOL33" s="110"/>
      <c r="HOM33" s="110"/>
      <c r="HON33" s="110"/>
      <c r="HOO33" s="110"/>
      <c r="HOP33" s="110"/>
      <c r="HOQ33" s="110"/>
      <c r="HOR33" s="110"/>
      <c r="HOS33" s="110"/>
      <c r="HOT33" s="110"/>
      <c r="HOU33" s="110"/>
      <c r="HOV33" s="110"/>
      <c r="HOW33" s="110"/>
      <c r="HOX33" s="110"/>
      <c r="HOY33" s="110"/>
      <c r="HOZ33" s="110"/>
      <c r="HPA33" s="110"/>
      <c r="HPB33" s="110"/>
      <c r="HPC33" s="110"/>
      <c r="HPD33" s="110"/>
      <c r="HPE33" s="110"/>
      <c r="HPF33" s="110"/>
      <c r="HPG33" s="110"/>
      <c r="HPH33" s="110"/>
      <c r="HPI33" s="110"/>
      <c r="HPJ33" s="110"/>
      <c r="HPK33" s="110"/>
      <c r="HPL33" s="110"/>
      <c r="HPM33" s="110"/>
      <c r="HPN33" s="110"/>
      <c r="HPO33" s="110"/>
      <c r="HPP33" s="110"/>
      <c r="HPQ33" s="110"/>
      <c r="HPR33" s="110"/>
      <c r="HPS33" s="110"/>
      <c r="HPT33" s="110"/>
      <c r="HPU33" s="110"/>
      <c r="HPV33" s="110"/>
      <c r="HPW33" s="110"/>
      <c r="HPX33" s="110"/>
      <c r="HPY33" s="110"/>
      <c r="HPZ33" s="110"/>
      <c r="HQA33" s="110"/>
      <c r="HQB33" s="110"/>
      <c r="HQC33" s="110"/>
      <c r="HQD33" s="110"/>
      <c r="HQE33" s="110"/>
      <c r="HQF33" s="110"/>
      <c r="HQG33" s="110"/>
      <c r="HQH33" s="110"/>
      <c r="HQI33" s="110"/>
      <c r="HQJ33" s="110"/>
      <c r="HQK33" s="110"/>
      <c r="HQL33" s="110"/>
      <c r="HQM33" s="110"/>
      <c r="HQN33" s="110"/>
      <c r="HQO33" s="110"/>
      <c r="HQP33" s="110"/>
      <c r="HQQ33" s="110"/>
      <c r="HQR33" s="110"/>
      <c r="HQS33" s="110"/>
      <c r="HQT33" s="110"/>
      <c r="HQU33" s="110"/>
      <c r="HQV33" s="110"/>
      <c r="HQW33" s="110"/>
      <c r="HQX33" s="110"/>
      <c r="HQY33" s="110"/>
      <c r="HQZ33" s="110"/>
      <c r="HRA33" s="110"/>
      <c r="HRB33" s="110"/>
      <c r="HRC33" s="110"/>
      <c r="HRD33" s="110"/>
      <c r="HRE33" s="110"/>
      <c r="HRF33" s="110"/>
      <c r="HRG33" s="110"/>
      <c r="HRH33" s="110"/>
      <c r="HRI33" s="110"/>
      <c r="HRJ33" s="110"/>
      <c r="HRK33" s="110"/>
      <c r="HRL33" s="110"/>
      <c r="HRM33" s="110"/>
      <c r="HRN33" s="110"/>
      <c r="HRO33" s="110"/>
      <c r="HRP33" s="110"/>
      <c r="HRQ33" s="110"/>
      <c r="HRR33" s="110"/>
      <c r="HRS33" s="110"/>
      <c r="HRT33" s="110"/>
      <c r="HRU33" s="110"/>
      <c r="HRV33" s="110"/>
      <c r="HRW33" s="110"/>
      <c r="HRX33" s="110"/>
      <c r="HRY33" s="110"/>
      <c r="HRZ33" s="110"/>
      <c r="HSA33" s="110"/>
      <c r="HSB33" s="110"/>
      <c r="HSC33" s="110"/>
      <c r="HSD33" s="110"/>
      <c r="HSE33" s="110"/>
      <c r="HSF33" s="110"/>
      <c r="HSG33" s="110"/>
      <c r="HSH33" s="110"/>
      <c r="HSI33" s="110"/>
      <c r="HSJ33" s="110"/>
      <c r="HSK33" s="110"/>
      <c r="HSL33" s="110"/>
      <c r="HSM33" s="110"/>
      <c r="HSN33" s="110"/>
      <c r="HSO33" s="110"/>
      <c r="HSP33" s="110"/>
      <c r="HSQ33" s="110"/>
      <c r="HSR33" s="110"/>
      <c r="HSS33" s="110"/>
      <c r="HST33" s="110"/>
      <c r="HSU33" s="110"/>
      <c r="HSV33" s="110"/>
      <c r="HSW33" s="110"/>
      <c r="HSX33" s="110"/>
      <c r="HSY33" s="110"/>
      <c r="HSZ33" s="110"/>
      <c r="HTA33" s="110"/>
      <c r="HTB33" s="110"/>
      <c r="HTC33" s="110"/>
      <c r="HTD33" s="110"/>
      <c r="HTE33" s="110"/>
      <c r="HTF33" s="110"/>
      <c r="HTG33" s="110"/>
      <c r="HTH33" s="110"/>
      <c r="HTI33" s="110"/>
      <c r="HTJ33" s="110"/>
      <c r="HTK33" s="110"/>
      <c r="HTL33" s="110"/>
      <c r="HTM33" s="110"/>
      <c r="HTN33" s="110"/>
      <c r="HTO33" s="110"/>
      <c r="HTP33" s="110"/>
      <c r="HTQ33" s="110"/>
      <c r="HTR33" s="110"/>
      <c r="HTS33" s="110"/>
      <c r="HTT33" s="110"/>
      <c r="HTU33" s="110"/>
      <c r="HTV33" s="110"/>
      <c r="HTW33" s="110"/>
      <c r="HTX33" s="110"/>
      <c r="HTY33" s="110"/>
      <c r="HTZ33" s="110"/>
      <c r="HUA33" s="110"/>
      <c r="HUB33" s="110"/>
      <c r="HUC33" s="110"/>
      <c r="HUD33" s="110"/>
      <c r="HUE33" s="110"/>
      <c r="HUF33" s="110"/>
      <c r="HUG33" s="110"/>
      <c r="HUH33" s="110"/>
      <c r="HUI33" s="110"/>
      <c r="HUJ33" s="110"/>
      <c r="HUK33" s="110"/>
      <c r="HUL33" s="110"/>
      <c r="HUM33" s="110"/>
      <c r="HUN33" s="110"/>
      <c r="HUO33" s="110"/>
      <c r="HUP33" s="110"/>
      <c r="HUQ33" s="110"/>
      <c r="HUR33" s="110"/>
      <c r="HUS33" s="110"/>
      <c r="HUT33" s="110"/>
      <c r="HUU33" s="110"/>
      <c r="HUV33" s="110"/>
      <c r="HUW33" s="110"/>
      <c r="HUX33" s="110"/>
      <c r="HUY33" s="110"/>
      <c r="HUZ33" s="110"/>
      <c r="HVA33" s="110"/>
      <c r="HVB33" s="110"/>
      <c r="HVC33" s="110"/>
      <c r="HVD33" s="110"/>
      <c r="HVE33" s="110"/>
      <c r="HVF33" s="110"/>
      <c r="HVG33" s="110"/>
      <c r="HVH33" s="110"/>
      <c r="HVI33" s="110"/>
      <c r="HVJ33" s="110"/>
      <c r="HVK33" s="110"/>
      <c r="HVL33" s="110"/>
      <c r="HVM33" s="110"/>
      <c r="HVN33" s="110"/>
      <c r="HVO33" s="110"/>
      <c r="HVP33" s="110"/>
      <c r="HVQ33" s="110"/>
      <c r="HVR33" s="110"/>
      <c r="HVS33" s="110"/>
      <c r="HVT33" s="110"/>
      <c r="HVU33" s="110"/>
      <c r="HVV33" s="110"/>
      <c r="HVW33" s="110"/>
      <c r="HVX33" s="110"/>
      <c r="HVY33" s="110"/>
      <c r="HVZ33" s="110"/>
      <c r="HWA33" s="110"/>
      <c r="HWB33" s="110"/>
      <c r="HWC33" s="110"/>
      <c r="HWD33" s="110"/>
      <c r="HWE33" s="110"/>
      <c r="HWF33" s="110"/>
      <c r="HWG33" s="110"/>
      <c r="HWH33" s="110"/>
      <c r="HWI33" s="110"/>
      <c r="HWJ33" s="110"/>
      <c r="HWK33" s="110"/>
      <c r="HWL33" s="110"/>
      <c r="HWM33" s="110"/>
      <c r="HWN33" s="110"/>
      <c r="HWO33" s="110"/>
      <c r="HWP33" s="110"/>
      <c r="HWQ33" s="110"/>
      <c r="HWR33" s="110"/>
      <c r="HWS33" s="110"/>
      <c r="HWT33" s="110"/>
      <c r="HWU33" s="110"/>
      <c r="HWV33" s="110"/>
      <c r="HWW33" s="110"/>
      <c r="HWX33" s="110"/>
      <c r="HWY33" s="110"/>
      <c r="HWZ33" s="110"/>
      <c r="HXA33" s="110"/>
      <c r="HXB33" s="110"/>
      <c r="HXC33" s="110"/>
      <c r="HXD33" s="110"/>
      <c r="HXE33" s="110"/>
      <c r="HXF33" s="110"/>
      <c r="HXG33" s="110"/>
      <c r="HXH33" s="110"/>
      <c r="HXI33" s="110"/>
      <c r="HXJ33" s="110"/>
      <c r="HXK33" s="110"/>
      <c r="HXL33" s="110"/>
      <c r="HXM33" s="110"/>
      <c r="HXN33" s="110"/>
      <c r="HXO33" s="110"/>
      <c r="HXP33" s="110"/>
      <c r="HXQ33" s="110"/>
      <c r="HXR33" s="110"/>
      <c r="HXS33" s="110"/>
      <c r="HXT33" s="110"/>
      <c r="HXU33" s="110"/>
      <c r="HXV33" s="110"/>
      <c r="HXW33" s="110"/>
      <c r="HXX33" s="110"/>
      <c r="HXY33" s="110"/>
      <c r="HXZ33" s="110"/>
      <c r="HYA33" s="110"/>
      <c r="HYB33" s="110"/>
      <c r="HYC33" s="110"/>
      <c r="HYD33" s="110"/>
      <c r="HYE33" s="110"/>
      <c r="HYF33" s="110"/>
      <c r="HYG33" s="110"/>
      <c r="HYH33" s="110"/>
      <c r="HYI33" s="110"/>
      <c r="HYJ33" s="110"/>
      <c r="HYK33" s="110"/>
      <c r="HYL33" s="110"/>
      <c r="HYM33" s="110"/>
      <c r="HYN33" s="110"/>
      <c r="HYO33" s="110"/>
      <c r="HYP33" s="110"/>
      <c r="HYQ33" s="110"/>
      <c r="HYR33" s="110"/>
      <c r="HYS33" s="110"/>
      <c r="HYT33" s="110"/>
      <c r="HYU33" s="110"/>
      <c r="HYV33" s="110"/>
      <c r="HYW33" s="110"/>
      <c r="HYX33" s="110"/>
      <c r="HYY33" s="110"/>
      <c r="HYZ33" s="110"/>
      <c r="HZA33" s="110"/>
      <c r="HZB33" s="110"/>
      <c r="HZC33" s="110"/>
      <c r="HZD33" s="110"/>
      <c r="HZE33" s="110"/>
      <c r="HZF33" s="110"/>
      <c r="HZG33" s="110"/>
      <c r="HZH33" s="110"/>
      <c r="HZI33" s="110"/>
      <c r="HZJ33" s="110"/>
      <c r="HZK33" s="110"/>
      <c r="HZL33" s="110"/>
      <c r="HZM33" s="110"/>
      <c r="HZN33" s="110"/>
      <c r="HZO33" s="110"/>
      <c r="HZP33" s="110"/>
      <c r="HZQ33" s="110"/>
      <c r="HZR33" s="110"/>
      <c r="HZS33" s="110"/>
      <c r="HZT33" s="110"/>
      <c r="HZU33" s="110"/>
      <c r="HZV33" s="110"/>
      <c r="HZW33" s="110"/>
      <c r="HZX33" s="110"/>
      <c r="HZY33" s="110"/>
      <c r="HZZ33" s="110"/>
      <c r="IAA33" s="110"/>
      <c r="IAB33" s="110"/>
      <c r="IAC33" s="110"/>
      <c r="IAD33" s="110"/>
      <c r="IAE33" s="110"/>
      <c r="IAF33" s="110"/>
      <c r="IAG33" s="110"/>
      <c r="IAH33" s="110"/>
      <c r="IAI33" s="110"/>
      <c r="IAJ33" s="110"/>
      <c r="IAK33" s="110"/>
      <c r="IAL33" s="110"/>
      <c r="IAM33" s="110"/>
      <c r="IAN33" s="110"/>
      <c r="IAO33" s="110"/>
      <c r="IAP33" s="110"/>
      <c r="IAQ33" s="110"/>
      <c r="IAR33" s="110"/>
      <c r="IAS33" s="110"/>
      <c r="IAT33" s="110"/>
      <c r="IAU33" s="110"/>
      <c r="IAV33" s="110"/>
      <c r="IAW33" s="110"/>
      <c r="IAX33" s="110"/>
      <c r="IAY33" s="110"/>
      <c r="IAZ33" s="110"/>
      <c r="IBA33" s="110"/>
      <c r="IBB33" s="110"/>
      <c r="IBC33" s="110"/>
      <c r="IBD33" s="110"/>
      <c r="IBE33" s="110"/>
      <c r="IBF33" s="110"/>
      <c r="IBG33" s="110"/>
      <c r="IBH33" s="110"/>
      <c r="IBI33" s="110"/>
      <c r="IBJ33" s="110"/>
      <c r="IBK33" s="110"/>
      <c r="IBL33" s="110"/>
      <c r="IBM33" s="110"/>
      <c r="IBN33" s="110"/>
      <c r="IBO33" s="110"/>
      <c r="IBP33" s="110"/>
      <c r="IBQ33" s="110"/>
      <c r="IBR33" s="110"/>
      <c r="IBS33" s="110"/>
      <c r="IBT33" s="110"/>
      <c r="IBU33" s="110"/>
      <c r="IBV33" s="110"/>
      <c r="IBW33" s="110"/>
      <c r="IBX33" s="110"/>
      <c r="IBY33" s="110"/>
      <c r="IBZ33" s="110"/>
      <c r="ICA33" s="110"/>
      <c r="ICB33" s="110"/>
      <c r="ICC33" s="110"/>
      <c r="ICD33" s="110"/>
      <c r="ICE33" s="110"/>
      <c r="ICF33" s="110"/>
      <c r="ICG33" s="110"/>
      <c r="ICH33" s="110"/>
      <c r="ICI33" s="110"/>
      <c r="ICJ33" s="110"/>
      <c r="ICK33" s="110"/>
      <c r="ICL33" s="110"/>
      <c r="ICM33" s="110"/>
      <c r="ICN33" s="110"/>
      <c r="ICO33" s="110"/>
      <c r="ICP33" s="110"/>
      <c r="ICQ33" s="110"/>
      <c r="ICR33" s="110"/>
      <c r="ICS33" s="110"/>
      <c r="ICT33" s="110"/>
      <c r="ICU33" s="110"/>
      <c r="ICV33" s="110"/>
      <c r="ICW33" s="110"/>
      <c r="ICX33" s="110"/>
      <c r="ICY33" s="110"/>
      <c r="ICZ33" s="110"/>
      <c r="IDA33" s="110"/>
      <c r="IDB33" s="110"/>
      <c r="IDC33" s="110"/>
      <c r="IDD33" s="110"/>
      <c r="IDE33" s="110"/>
      <c r="IDF33" s="110"/>
      <c r="IDG33" s="110"/>
      <c r="IDH33" s="110"/>
      <c r="IDI33" s="110"/>
      <c r="IDJ33" s="110"/>
      <c r="IDK33" s="110"/>
      <c r="IDL33" s="110"/>
      <c r="IDM33" s="110"/>
      <c r="IDN33" s="110"/>
      <c r="IDO33" s="110"/>
      <c r="IDP33" s="110"/>
      <c r="IDQ33" s="110"/>
      <c r="IDR33" s="110"/>
      <c r="IDS33" s="110"/>
      <c r="IDT33" s="110"/>
      <c r="IDU33" s="110"/>
      <c r="IDV33" s="110"/>
      <c r="IDW33" s="110"/>
      <c r="IDX33" s="110"/>
      <c r="IDY33" s="110"/>
      <c r="IDZ33" s="110"/>
      <c r="IEA33" s="110"/>
      <c r="IEB33" s="110"/>
      <c r="IEC33" s="110"/>
      <c r="IED33" s="110"/>
      <c r="IEE33" s="110"/>
      <c r="IEF33" s="110"/>
      <c r="IEG33" s="110"/>
      <c r="IEH33" s="110"/>
      <c r="IEI33" s="110"/>
      <c r="IEJ33" s="110"/>
      <c r="IEK33" s="110"/>
      <c r="IEL33" s="110"/>
      <c r="IEM33" s="110"/>
      <c r="IEN33" s="110"/>
      <c r="IEO33" s="110"/>
      <c r="IEP33" s="110"/>
      <c r="IEQ33" s="110"/>
      <c r="IER33" s="110"/>
      <c r="IES33" s="110"/>
      <c r="IET33" s="110"/>
      <c r="IEU33" s="110"/>
      <c r="IEV33" s="110"/>
      <c r="IEW33" s="110"/>
      <c r="IEX33" s="110"/>
      <c r="IEY33" s="110"/>
      <c r="IEZ33" s="110"/>
      <c r="IFA33" s="110"/>
      <c r="IFB33" s="110"/>
      <c r="IFC33" s="110"/>
      <c r="IFD33" s="110"/>
      <c r="IFE33" s="110"/>
      <c r="IFF33" s="110"/>
      <c r="IFG33" s="110"/>
      <c r="IFH33" s="110"/>
      <c r="IFI33" s="110"/>
      <c r="IFJ33" s="110"/>
      <c r="IFK33" s="110"/>
      <c r="IFL33" s="110"/>
      <c r="IFM33" s="110"/>
      <c r="IFN33" s="110"/>
      <c r="IFO33" s="110"/>
      <c r="IFP33" s="110"/>
      <c r="IFQ33" s="110"/>
      <c r="IFR33" s="110"/>
      <c r="IFS33" s="110"/>
      <c r="IFT33" s="110"/>
      <c r="IFU33" s="110"/>
      <c r="IFV33" s="110"/>
      <c r="IFW33" s="110"/>
      <c r="IFX33" s="110"/>
      <c r="IFY33" s="110"/>
      <c r="IFZ33" s="110"/>
      <c r="IGA33" s="110"/>
      <c r="IGB33" s="110"/>
      <c r="IGC33" s="110"/>
      <c r="IGD33" s="110"/>
      <c r="IGE33" s="110"/>
      <c r="IGF33" s="110"/>
      <c r="IGG33" s="110"/>
      <c r="IGH33" s="110"/>
      <c r="IGI33" s="110"/>
      <c r="IGJ33" s="110"/>
      <c r="IGK33" s="110"/>
      <c r="IGL33" s="110"/>
      <c r="IGM33" s="110"/>
      <c r="IGN33" s="110"/>
      <c r="IGO33" s="110"/>
      <c r="IGP33" s="110"/>
      <c r="IGQ33" s="110"/>
      <c r="IGR33" s="110"/>
      <c r="IGS33" s="110"/>
      <c r="IGT33" s="110"/>
      <c r="IGU33" s="110"/>
      <c r="IGV33" s="110"/>
      <c r="IGW33" s="110"/>
      <c r="IGX33" s="110"/>
      <c r="IGY33" s="110"/>
      <c r="IGZ33" s="110"/>
      <c r="IHA33" s="110"/>
      <c r="IHB33" s="110"/>
      <c r="IHC33" s="110"/>
      <c r="IHD33" s="110"/>
      <c r="IHE33" s="110"/>
      <c r="IHF33" s="110"/>
      <c r="IHG33" s="110"/>
      <c r="IHH33" s="110"/>
      <c r="IHI33" s="110"/>
      <c r="IHJ33" s="110"/>
      <c r="IHK33" s="110"/>
      <c r="IHL33" s="110"/>
      <c r="IHM33" s="110"/>
      <c r="IHN33" s="110"/>
      <c r="IHO33" s="110"/>
      <c r="IHP33" s="110"/>
      <c r="IHQ33" s="110"/>
      <c r="IHR33" s="110"/>
      <c r="IHS33" s="110"/>
      <c r="IHT33" s="110"/>
      <c r="IHU33" s="110"/>
      <c r="IHV33" s="110"/>
      <c r="IHW33" s="110"/>
      <c r="IHX33" s="110"/>
      <c r="IHY33" s="110"/>
      <c r="IHZ33" s="110"/>
      <c r="IIA33" s="110"/>
      <c r="IIB33" s="110"/>
      <c r="IIC33" s="110"/>
      <c r="IID33" s="110"/>
      <c r="IIE33" s="110"/>
      <c r="IIF33" s="110"/>
      <c r="IIG33" s="110"/>
      <c r="IIH33" s="110"/>
      <c r="III33" s="110"/>
      <c r="IIJ33" s="110"/>
      <c r="IIK33" s="110"/>
      <c r="IIL33" s="110"/>
      <c r="IIM33" s="110"/>
      <c r="IIN33" s="110"/>
      <c r="IIO33" s="110"/>
      <c r="IIP33" s="110"/>
      <c r="IIQ33" s="110"/>
      <c r="IIR33" s="110"/>
      <c r="IIS33" s="110"/>
      <c r="IIT33" s="110"/>
      <c r="IIU33" s="110"/>
      <c r="IIV33" s="110"/>
      <c r="IIW33" s="110"/>
      <c r="IIX33" s="110"/>
      <c r="IIY33" s="110"/>
      <c r="IIZ33" s="110"/>
      <c r="IJA33" s="110"/>
      <c r="IJB33" s="110"/>
      <c r="IJC33" s="110"/>
      <c r="IJD33" s="110"/>
      <c r="IJE33" s="110"/>
      <c r="IJF33" s="110"/>
      <c r="IJG33" s="110"/>
      <c r="IJH33" s="110"/>
      <c r="IJI33" s="110"/>
      <c r="IJJ33" s="110"/>
      <c r="IJK33" s="110"/>
      <c r="IJL33" s="110"/>
      <c r="IJM33" s="110"/>
      <c r="IJN33" s="110"/>
      <c r="IJO33" s="110"/>
      <c r="IJP33" s="110"/>
      <c r="IJQ33" s="110"/>
      <c r="IJR33" s="110"/>
      <c r="IJS33" s="110"/>
      <c r="IJT33" s="110"/>
      <c r="IJU33" s="110"/>
      <c r="IJV33" s="110"/>
      <c r="IJW33" s="110"/>
      <c r="IJX33" s="110"/>
      <c r="IJY33" s="110"/>
      <c r="IJZ33" s="110"/>
      <c r="IKA33" s="110"/>
      <c r="IKB33" s="110"/>
      <c r="IKC33" s="110"/>
      <c r="IKD33" s="110"/>
      <c r="IKE33" s="110"/>
      <c r="IKF33" s="110"/>
      <c r="IKG33" s="110"/>
      <c r="IKH33" s="110"/>
      <c r="IKI33" s="110"/>
      <c r="IKJ33" s="110"/>
      <c r="IKK33" s="110"/>
      <c r="IKL33" s="110"/>
      <c r="IKM33" s="110"/>
      <c r="IKN33" s="110"/>
      <c r="IKO33" s="110"/>
      <c r="IKP33" s="110"/>
      <c r="IKQ33" s="110"/>
      <c r="IKR33" s="110"/>
      <c r="IKS33" s="110"/>
      <c r="IKT33" s="110"/>
      <c r="IKU33" s="110"/>
      <c r="IKV33" s="110"/>
      <c r="IKW33" s="110"/>
      <c r="IKX33" s="110"/>
      <c r="IKY33" s="110"/>
      <c r="IKZ33" s="110"/>
      <c r="ILA33" s="110"/>
      <c r="ILB33" s="110"/>
      <c r="ILC33" s="110"/>
      <c r="ILD33" s="110"/>
      <c r="ILE33" s="110"/>
      <c r="ILF33" s="110"/>
      <c r="ILG33" s="110"/>
      <c r="ILH33" s="110"/>
      <c r="ILI33" s="110"/>
      <c r="ILJ33" s="110"/>
      <c r="ILK33" s="110"/>
      <c r="ILL33" s="110"/>
      <c r="ILM33" s="110"/>
      <c r="ILN33" s="110"/>
      <c r="ILO33" s="110"/>
      <c r="ILP33" s="110"/>
      <c r="ILQ33" s="110"/>
      <c r="ILR33" s="110"/>
      <c r="ILS33" s="110"/>
      <c r="ILT33" s="110"/>
      <c r="ILU33" s="110"/>
      <c r="ILV33" s="110"/>
      <c r="ILW33" s="110"/>
      <c r="ILX33" s="110"/>
      <c r="ILY33" s="110"/>
      <c r="ILZ33" s="110"/>
      <c r="IMA33" s="110"/>
      <c r="IMB33" s="110"/>
      <c r="IMC33" s="110"/>
      <c r="IMD33" s="110"/>
      <c r="IME33" s="110"/>
      <c r="IMF33" s="110"/>
      <c r="IMG33" s="110"/>
      <c r="IMH33" s="110"/>
      <c r="IMI33" s="110"/>
      <c r="IMJ33" s="110"/>
      <c r="IMK33" s="110"/>
      <c r="IML33" s="110"/>
      <c r="IMM33" s="110"/>
      <c r="IMN33" s="110"/>
      <c r="IMO33" s="110"/>
      <c r="IMP33" s="110"/>
      <c r="IMQ33" s="110"/>
      <c r="IMR33" s="110"/>
      <c r="IMS33" s="110"/>
      <c r="IMT33" s="110"/>
      <c r="IMU33" s="110"/>
      <c r="IMV33" s="110"/>
      <c r="IMW33" s="110"/>
      <c r="IMX33" s="110"/>
      <c r="IMY33" s="110"/>
      <c r="IMZ33" s="110"/>
      <c r="INA33" s="110"/>
      <c r="INB33" s="110"/>
      <c r="INC33" s="110"/>
      <c r="IND33" s="110"/>
      <c r="INE33" s="110"/>
      <c r="INF33" s="110"/>
      <c r="ING33" s="110"/>
      <c r="INH33" s="110"/>
      <c r="INI33" s="110"/>
      <c r="INJ33" s="110"/>
      <c r="INK33" s="110"/>
      <c r="INL33" s="110"/>
      <c r="INM33" s="110"/>
      <c r="INN33" s="110"/>
      <c r="INO33" s="110"/>
      <c r="INP33" s="110"/>
      <c r="INQ33" s="110"/>
      <c r="INR33" s="110"/>
      <c r="INS33" s="110"/>
      <c r="INT33" s="110"/>
      <c r="INU33" s="110"/>
      <c r="INV33" s="110"/>
      <c r="INW33" s="110"/>
      <c r="INX33" s="110"/>
      <c r="INY33" s="110"/>
      <c r="INZ33" s="110"/>
      <c r="IOA33" s="110"/>
      <c r="IOB33" s="110"/>
      <c r="IOC33" s="110"/>
      <c r="IOD33" s="110"/>
      <c r="IOE33" s="110"/>
      <c r="IOF33" s="110"/>
      <c r="IOG33" s="110"/>
      <c r="IOH33" s="110"/>
      <c r="IOI33" s="110"/>
      <c r="IOJ33" s="110"/>
      <c r="IOK33" s="110"/>
      <c r="IOL33" s="110"/>
      <c r="IOM33" s="110"/>
      <c r="ION33" s="110"/>
      <c r="IOO33" s="110"/>
      <c r="IOP33" s="110"/>
      <c r="IOQ33" s="110"/>
      <c r="IOR33" s="110"/>
      <c r="IOS33" s="110"/>
      <c r="IOT33" s="110"/>
      <c r="IOU33" s="110"/>
      <c r="IOV33" s="110"/>
      <c r="IOW33" s="110"/>
      <c r="IOX33" s="110"/>
      <c r="IOY33" s="110"/>
      <c r="IOZ33" s="110"/>
      <c r="IPA33" s="110"/>
      <c r="IPB33" s="110"/>
      <c r="IPC33" s="110"/>
      <c r="IPD33" s="110"/>
      <c r="IPE33" s="110"/>
      <c r="IPF33" s="110"/>
      <c r="IPG33" s="110"/>
      <c r="IPH33" s="110"/>
      <c r="IPI33" s="110"/>
      <c r="IPJ33" s="110"/>
      <c r="IPK33" s="110"/>
      <c r="IPL33" s="110"/>
      <c r="IPM33" s="110"/>
      <c r="IPN33" s="110"/>
      <c r="IPO33" s="110"/>
      <c r="IPP33" s="110"/>
      <c r="IPQ33" s="110"/>
      <c r="IPR33" s="110"/>
      <c r="IPS33" s="110"/>
      <c r="IPT33" s="110"/>
      <c r="IPU33" s="110"/>
      <c r="IPV33" s="110"/>
      <c r="IPW33" s="110"/>
      <c r="IPX33" s="110"/>
      <c r="IPY33" s="110"/>
      <c r="IPZ33" s="110"/>
      <c r="IQA33" s="110"/>
      <c r="IQB33" s="110"/>
      <c r="IQC33" s="110"/>
      <c r="IQD33" s="110"/>
      <c r="IQE33" s="110"/>
      <c r="IQF33" s="110"/>
      <c r="IQG33" s="110"/>
      <c r="IQH33" s="110"/>
      <c r="IQI33" s="110"/>
      <c r="IQJ33" s="110"/>
      <c r="IQK33" s="110"/>
      <c r="IQL33" s="110"/>
      <c r="IQM33" s="110"/>
      <c r="IQN33" s="110"/>
      <c r="IQO33" s="110"/>
      <c r="IQP33" s="110"/>
      <c r="IQQ33" s="110"/>
      <c r="IQR33" s="110"/>
      <c r="IQS33" s="110"/>
      <c r="IQT33" s="110"/>
      <c r="IQU33" s="110"/>
      <c r="IQV33" s="110"/>
      <c r="IQW33" s="110"/>
      <c r="IQX33" s="110"/>
      <c r="IQY33" s="110"/>
      <c r="IQZ33" s="110"/>
      <c r="IRA33" s="110"/>
      <c r="IRB33" s="110"/>
      <c r="IRC33" s="110"/>
      <c r="IRD33" s="110"/>
      <c r="IRE33" s="110"/>
      <c r="IRF33" s="110"/>
      <c r="IRG33" s="110"/>
      <c r="IRH33" s="110"/>
      <c r="IRI33" s="110"/>
      <c r="IRJ33" s="110"/>
      <c r="IRK33" s="110"/>
      <c r="IRL33" s="110"/>
      <c r="IRM33" s="110"/>
      <c r="IRN33" s="110"/>
      <c r="IRO33" s="110"/>
      <c r="IRP33" s="110"/>
      <c r="IRQ33" s="110"/>
      <c r="IRR33" s="110"/>
      <c r="IRS33" s="110"/>
      <c r="IRT33" s="110"/>
      <c r="IRU33" s="110"/>
      <c r="IRV33" s="110"/>
      <c r="IRW33" s="110"/>
      <c r="IRX33" s="110"/>
      <c r="IRY33" s="110"/>
      <c r="IRZ33" s="110"/>
      <c r="ISA33" s="110"/>
      <c r="ISB33" s="110"/>
      <c r="ISC33" s="110"/>
      <c r="ISD33" s="110"/>
      <c r="ISE33" s="110"/>
      <c r="ISF33" s="110"/>
      <c r="ISG33" s="110"/>
      <c r="ISH33" s="110"/>
      <c r="ISI33" s="110"/>
      <c r="ISJ33" s="110"/>
      <c r="ISK33" s="110"/>
      <c r="ISL33" s="110"/>
      <c r="ISM33" s="110"/>
      <c r="ISN33" s="110"/>
      <c r="ISO33" s="110"/>
      <c r="ISP33" s="110"/>
      <c r="ISQ33" s="110"/>
      <c r="ISR33" s="110"/>
      <c r="ISS33" s="110"/>
      <c r="IST33" s="110"/>
      <c r="ISU33" s="110"/>
      <c r="ISV33" s="110"/>
      <c r="ISW33" s="110"/>
      <c r="ISX33" s="110"/>
      <c r="ISY33" s="110"/>
      <c r="ISZ33" s="110"/>
      <c r="ITA33" s="110"/>
      <c r="ITB33" s="110"/>
      <c r="ITC33" s="110"/>
      <c r="ITD33" s="110"/>
      <c r="ITE33" s="110"/>
      <c r="ITF33" s="110"/>
      <c r="ITG33" s="110"/>
      <c r="ITH33" s="110"/>
      <c r="ITI33" s="110"/>
      <c r="ITJ33" s="110"/>
      <c r="ITK33" s="110"/>
      <c r="ITL33" s="110"/>
      <c r="ITM33" s="110"/>
      <c r="ITN33" s="110"/>
      <c r="ITO33" s="110"/>
      <c r="ITP33" s="110"/>
      <c r="ITQ33" s="110"/>
      <c r="ITR33" s="110"/>
      <c r="ITS33" s="110"/>
      <c r="ITT33" s="110"/>
      <c r="ITU33" s="110"/>
      <c r="ITV33" s="110"/>
      <c r="ITW33" s="110"/>
      <c r="ITX33" s="110"/>
      <c r="ITY33" s="110"/>
      <c r="ITZ33" s="110"/>
      <c r="IUA33" s="110"/>
      <c r="IUB33" s="110"/>
      <c r="IUC33" s="110"/>
      <c r="IUD33" s="110"/>
      <c r="IUE33" s="110"/>
      <c r="IUF33" s="110"/>
      <c r="IUG33" s="110"/>
      <c r="IUH33" s="110"/>
      <c r="IUI33" s="110"/>
      <c r="IUJ33" s="110"/>
      <c r="IUK33" s="110"/>
      <c r="IUL33" s="110"/>
      <c r="IUM33" s="110"/>
      <c r="IUN33" s="110"/>
      <c r="IUO33" s="110"/>
      <c r="IUP33" s="110"/>
      <c r="IUQ33" s="110"/>
      <c r="IUR33" s="110"/>
      <c r="IUS33" s="110"/>
      <c r="IUT33" s="110"/>
      <c r="IUU33" s="110"/>
      <c r="IUV33" s="110"/>
      <c r="IUW33" s="110"/>
      <c r="IUX33" s="110"/>
      <c r="IUY33" s="110"/>
      <c r="IUZ33" s="110"/>
      <c r="IVA33" s="110"/>
      <c r="IVB33" s="110"/>
      <c r="IVC33" s="110"/>
      <c r="IVD33" s="110"/>
      <c r="IVE33" s="110"/>
      <c r="IVF33" s="110"/>
      <c r="IVG33" s="110"/>
      <c r="IVH33" s="110"/>
      <c r="IVI33" s="110"/>
      <c r="IVJ33" s="110"/>
      <c r="IVK33" s="110"/>
      <c r="IVL33" s="110"/>
      <c r="IVM33" s="110"/>
      <c r="IVN33" s="110"/>
      <c r="IVO33" s="110"/>
      <c r="IVP33" s="110"/>
      <c r="IVQ33" s="110"/>
      <c r="IVR33" s="110"/>
      <c r="IVS33" s="110"/>
      <c r="IVT33" s="110"/>
      <c r="IVU33" s="110"/>
      <c r="IVV33" s="110"/>
      <c r="IVW33" s="110"/>
      <c r="IVX33" s="110"/>
      <c r="IVY33" s="110"/>
      <c r="IVZ33" s="110"/>
      <c r="IWA33" s="110"/>
      <c r="IWB33" s="110"/>
      <c r="IWC33" s="110"/>
      <c r="IWD33" s="110"/>
      <c r="IWE33" s="110"/>
      <c r="IWF33" s="110"/>
      <c r="IWG33" s="110"/>
      <c r="IWH33" s="110"/>
      <c r="IWI33" s="110"/>
      <c r="IWJ33" s="110"/>
      <c r="IWK33" s="110"/>
      <c r="IWL33" s="110"/>
      <c r="IWM33" s="110"/>
      <c r="IWN33" s="110"/>
      <c r="IWO33" s="110"/>
      <c r="IWP33" s="110"/>
      <c r="IWQ33" s="110"/>
      <c r="IWR33" s="110"/>
      <c r="IWS33" s="110"/>
      <c r="IWT33" s="110"/>
      <c r="IWU33" s="110"/>
      <c r="IWV33" s="110"/>
      <c r="IWW33" s="110"/>
      <c r="IWX33" s="110"/>
      <c r="IWY33" s="110"/>
      <c r="IWZ33" s="110"/>
      <c r="IXA33" s="110"/>
      <c r="IXB33" s="110"/>
      <c r="IXC33" s="110"/>
      <c r="IXD33" s="110"/>
      <c r="IXE33" s="110"/>
      <c r="IXF33" s="110"/>
      <c r="IXG33" s="110"/>
      <c r="IXH33" s="110"/>
      <c r="IXI33" s="110"/>
      <c r="IXJ33" s="110"/>
      <c r="IXK33" s="110"/>
      <c r="IXL33" s="110"/>
      <c r="IXM33" s="110"/>
      <c r="IXN33" s="110"/>
      <c r="IXO33" s="110"/>
      <c r="IXP33" s="110"/>
      <c r="IXQ33" s="110"/>
      <c r="IXR33" s="110"/>
      <c r="IXS33" s="110"/>
      <c r="IXT33" s="110"/>
      <c r="IXU33" s="110"/>
      <c r="IXV33" s="110"/>
      <c r="IXW33" s="110"/>
      <c r="IXX33" s="110"/>
      <c r="IXY33" s="110"/>
      <c r="IXZ33" s="110"/>
      <c r="IYA33" s="110"/>
      <c r="IYB33" s="110"/>
      <c r="IYC33" s="110"/>
      <c r="IYD33" s="110"/>
      <c r="IYE33" s="110"/>
      <c r="IYF33" s="110"/>
      <c r="IYG33" s="110"/>
      <c r="IYH33" s="110"/>
      <c r="IYI33" s="110"/>
      <c r="IYJ33" s="110"/>
      <c r="IYK33" s="110"/>
      <c r="IYL33" s="110"/>
      <c r="IYM33" s="110"/>
      <c r="IYN33" s="110"/>
      <c r="IYO33" s="110"/>
      <c r="IYP33" s="110"/>
      <c r="IYQ33" s="110"/>
      <c r="IYR33" s="110"/>
      <c r="IYS33" s="110"/>
      <c r="IYT33" s="110"/>
      <c r="IYU33" s="110"/>
      <c r="IYV33" s="110"/>
      <c r="IYW33" s="110"/>
      <c r="IYX33" s="110"/>
      <c r="IYY33" s="110"/>
      <c r="IYZ33" s="110"/>
      <c r="IZA33" s="110"/>
      <c r="IZB33" s="110"/>
      <c r="IZC33" s="110"/>
      <c r="IZD33" s="110"/>
      <c r="IZE33" s="110"/>
      <c r="IZF33" s="110"/>
      <c r="IZG33" s="110"/>
      <c r="IZH33" s="110"/>
      <c r="IZI33" s="110"/>
      <c r="IZJ33" s="110"/>
      <c r="IZK33" s="110"/>
      <c r="IZL33" s="110"/>
      <c r="IZM33" s="110"/>
      <c r="IZN33" s="110"/>
      <c r="IZO33" s="110"/>
      <c r="IZP33" s="110"/>
      <c r="IZQ33" s="110"/>
      <c r="IZR33" s="110"/>
      <c r="IZS33" s="110"/>
      <c r="IZT33" s="110"/>
      <c r="IZU33" s="110"/>
      <c r="IZV33" s="110"/>
      <c r="IZW33" s="110"/>
      <c r="IZX33" s="110"/>
      <c r="IZY33" s="110"/>
      <c r="IZZ33" s="110"/>
      <c r="JAA33" s="110"/>
      <c r="JAB33" s="110"/>
      <c r="JAC33" s="110"/>
      <c r="JAD33" s="110"/>
      <c r="JAE33" s="110"/>
      <c r="JAF33" s="110"/>
      <c r="JAG33" s="110"/>
      <c r="JAH33" s="110"/>
      <c r="JAI33" s="110"/>
      <c r="JAJ33" s="110"/>
      <c r="JAK33" s="110"/>
      <c r="JAL33" s="110"/>
      <c r="JAM33" s="110"/>
      <c r="JAN33" s="110"/>
      <c r="JAO33" s="110"/>
      <c r="JAP33" s="110"/>
      <c r="JAQ33" s="110"/>
      <c r="JAR33" s="110"/>
      <c r="JAS33" s="110"/>
      <c r="JAT33" s="110"/>
      <c r="JAU33" s="110"/>
      <c r="JAV33" s="110"/>
      <c r="JAW33" s="110"/>
      <c r="JAX33" s="110"/>
      <c r="JAY33" s="110"/>
      <c r="JAZ33" s="110"/>
      <c r="JBA33" s="110"/>
      <c r="JBB33" s="110"/>
      <c r="JBC33" s="110"/>
      <c r="JBD33" s="110"/>
      <c r="JBE33" s="110"/>
      <c r="JBF33" s="110"/>
      <c r="JBG33" s="110"/>
      <c r="JBH33" s="110"/>
      <c r="JBI33" s="110"/>
      <c r="JBJ33" s="110"/>
      <c r="JBK33" s="110"/>
      <c r="JBL33" s="110"/>
      <c r="JBM33" s="110"/>
      <c r="JBN33" s="110"/>
      <c r="JBO33" s="110"/>
      <c r="JBP33" s="110"/>
      <c r="JBQ33" s="110"/>
      <c r="JBR33" s="110"/>
      <c r="JBS33" s="110"/>
      <c r="JBT33" s="110"/>
      <c r="JBU33" s="110"/>
      <c r="JBV33" s="110"/>
      <c r="JBW33" s="110"/>
      <c r="JBX33" s="110"/>
      <c r="JBY33" s="110"/>
      <c r="JBZ33" s="110"/>
      <c r="JCA33" s="110"/>
      <c r="JCB33" s="110"/>
      <c r="JCC33" s="110"/>
      <c r="JCD33" s="110"/>
      <c r="JCE33" s="110"/>
      <c r="JCF33" s="110"/>
      <c r="JCG33" s="110"/>
      <c r="JCH33" s="110"/>
      <c r="JCI33" s="110"/>
      <c r="JCJ33" s="110"/>
      <c r="JCK33" s="110"/>
      <c r="JCL33" s="110"/>
      <c r="JCM33" s="110"/>
      <c r="JCN33" s="110"/>
      <c r="JCO33" s="110"/>
      <c r="JCP33" s="110"/>
      <c r="JCQ33" s="110"/>
      <c r="JCR33" s="110"/>
      <c r="JCS33" s="110"/>
      <c r="JCT33" s="110"/>
      <c r="JCU33" s="110"/>
      <c r="JCV33" s="110"/>
      <c r="JCW33" s="110"/>
      <c r="JCX33" s="110"/>
      <c r="JCY33" s="110"/>
      <c r="JCZ33" s="110"/>
      <c r="JDA33" s="110"/>
      <c r="JDB33" s="110"/>
      <c r="JDC33" s="110"/>
      <c r="JDD33" s="110"/>
      <c r="JDE33" s="110"/>
      <c r="JDF33" s="110"/>
      <c r="JDG33" s="110"/>
      <c r="JDH33" s="110"/>
      <c r="JDI33" s="110"/>
      <c r="JDJ33" s="110"/>
      <c r="JDK33" s="110"/>
      <c r="JDL33" s="110"/>
      <c r="JDM33" s="110"/>
      <c r="JDN33" s="110"/>
      <c r="JDO33" s="110"/>
      <c r="JDP33" s="110"/>
      <c r="JDQ33" s="110"/>
      <c r="JDR33" s="110"/>
      <c r="JDS33" s="110"/>
      <c r="JDT33" s="110"/>
      <c r="JDU33" s="110"/>
      <c r="JDV33" s="110"/>
      <c r="JDW33" s="110"/>
      <c r="JDX33" s="110"/>
      <c r="JDY33" s="110"/>
      <c r="JDZ33" s="110"/>
      <c r="JEA33" s="110"/>
      <c r="JEB33" s="110"/>
      <c r="JEC33" s="110"/>
      <c r="JED33" s="110"/>
      <c r="JEE33" s="110"/>
      <c r="JEF33" s="110"/>
      <c r="JEG33" s="110"/>
      <c r="JEH33" s="110"/>
      <c r="JEI33" s="110"/>
      <c r="JEJ33" s="110"/>
      <c r="JEK33" s="110"/>
      <c r="JEL33" s="110"/>
      <c r="JEM33" s="110"/>
      <c r="JEN33" s="110"/>
      <c r="JEO33" s="110"/>
      <c r="JEP33" s="110"/>
      <c r="JEQ33" s="110"/>
      <c r="JER33" s="110"/>
      <c r="JES33" s="110"/>
      <c r="JET33" s="110"/>
      <c r="JEU33" s="110"/>
      <c r="JEV33" s="110"/>
      <c r="JEW33" s="110"/>
      <c r="JEX33" s="110"/>
      <c r="JEY33" s="110"/>
      <c r="JEZ33" s="110"/>
      <c r="JFA33" s="110"/>
      <c r="JFB33" s="110"/>
      <c r="JFC33" s="110"/>
      <c r="JFD33" s="110"/>
      <c r="JFE33" s="110"/>
      <c r="JFF33" s="110"/>
      <c r="JFG33" s="110"/>
      <c r="JFH33" s="110"/>
      <c r="JFI33" s="110"/>
      <c r="JFJ33" s="110"/>
      <c r="JFK33" s="110"/>
      <c r="JFL33" s="110"/>
      <c r="JFM33" s="110"/>
      <c r="JFN33" s="110"/>
      <c r="JFO33" s="110"/>
      <c r="JFP33" s="110"/>
      <c r="JFQ33" s="110"/>
      <c r="JFR33" s="110"/>
      <c r="JFS33" s="110"/>
      <c r="JFT33" s="110"/>
      <c r="JFU33" s="110"/>
      <c r="JFV33" s="110"/>
      <c r="JFW33" s="110"/>
      <c r="JFX33" s="110"/>
      <c r="JFY33" s="110"/>
      <c r="JFZ33" s="110"/>
      <c r="JGA33" s="110"/>
      <c r="JGB33" s="110"/>
      <c r="JGC33" s="110"/>
      <c r="JGD33" s="110"/>
      <c r="JGE33" s="110"/>
      <c r="JGF33" s="110"/>
      <c r="JGG33" s="110"/>
      <c r="JGH33" s="110"/>
      <c r="JGI33" s="110"/>
      <c r="JGJ33" s="110"/>
      <c r="JGK33" s="110"/>
      <c r="JGL33" s="110"/>
      <c r="JGM33" s="110"/>
      <c r="JGN33" s="110"/>
      <c r="JGO33" s="110"/>
      <c r="JGP33" s="110"/>
      <c r="JGQ33" s="110"/>
      <c r="JGR33" s="110"/>
      <c r="JGS33" s="110"/>
      <c r="JGT33" s="110"/>
      <c r="JGU33" s="110"/>
      <c r="JGV33" s="110"/>
      <c r="JGW33" s="110"/>
      <c r="JGX33" s="110"/>
      <c r="JGY33" s="110"/>
      <c r="JGZ33" s="110"/>
      <c r="JHA33" s="110"/>
      <c r="JHB33" s="110"/>
      <c r="JHC33" s="110"/>
      <c r="JHD33" s="110"/>
      <c r="JHE33" s="110"/>
      <c r="JHF33" s="110"/>
      <c r="JHG33" s="110"/>
      <c r="JHH33" s="110"/>
      <c r="JHI33" s="110"/>
      <c r="JHJ33" s="110"/>
      <c r="JHK33" s="110"/>
      <c r="JHL33" s="110"/>
      <c r="JHM33" s="110"/>
      <c r="JHN33" s="110"/>
      <c r="JHO33" s="110"/>
      <c r="JHP33" s="110"/>
      <c r="JHQ33" s="110"/>
      <c r="JHR33" s="110"/>
      <c r="JHS33" s="110"/>
      <c r="JHT33" s="110"/>
      <c r="JHU33" s="110"/>
      <c r="JHV33" s="110"/>
      <c r="JHW33" s="110"/>
      <c r="JHX33" s="110"/>
      <c r="JHY33" s="110"/>
      <c r="JHZ33" s="110"/>
      <c r="JIA33" s="110"/>
      <c r="JIB33" s="110"/>
      <c r="JIC33" s="110"/>
      <c r="JID33" s="110"/>
      <c r="JIE33" s="110"/>
      <c r="JIF33" s="110"/>
      <c r="JIG33" s="110"/>
      <c r="JIH33" s="110"/>
      <c r="JII33" s="110"/>
      <c r="JIJ33" s="110"/>
      <c r="JIK33" s="110"/>
      <c r="JIL33" s="110"/>
      <c r="JIM33" s="110"/>
      <c r="JIN33" s="110"/>
      <c r="JIO33" s="110"/>
      <c r="JIP33" s="110"/>
      <c r="JIQ33" s="110"/>
      <c r="JIR33" s="110"/>
      <c r="JIS33" s="110"/>
      <c r="JIT33" s="110"/>
      <c r="JIU33" s="110"/>
      <c r="JIV33" s="110"/>
      <c r="JIW33" s="110"/>
      <c r="JIX33" s="110"/>
      <c r="JIY33" s="110"/>
      <c r="JIZ33" s="110"/>
      <c r="JJA33" s="110"/>
      <c r="JJB33" s="110"/>
      <c r="JJC33" s="110"/>
      <c r="JJD33" s="110"/>
      <c r="JJE33" s="110"/>
      <c r="JJF33" s="110"/>
      <c r="JJG33" s="110"/>
      <c r="JJH33" s="110"/>
      <c r="JJI33" s="110"/>
      <c r="JJJ33" s="110"/>
      <c r="JJK33" s="110"/>
      <c r="JJL33" s="110"/>
      <c r="JJM33" s="110"/>
      <c r="JJN33" s="110"/>
      <c r="JJO33" s="110"/>
      <c r="JJP33" s="110"/>
      <c r="JJQ33" s="110"/>
      <c r="JJR33" s="110"/>
      <c r="JJS33" s="110"/>
      <c r="JJT33" s="110"/>
      <c r="JJU33" s="110"/>
      <c r="JJV33" s="110"/>
      <c r="JJW33" s="110"/>
      <c r="JJX33" s="110"/>
      <c r="JJY33" s="110"/>
      <c r="JJZ33" s="110"/>
      <c r="JKA33" s="110"/>
      <c r="JKB33" s="110"/>
      <c r="JKC33" s="110"/>
      <c r="JKD33" s="110"/>
      <c r="JKE33" s="110"/>
      <c r="JKF33" s="110"/>
      <c r="JKG33" s="110"/>
      <c r="JKH33" s="110"/>
      <c r="JKI33" s="110"/>
      <c r="JKJ33" s="110"/>
      <c r="JKK33" s="110"/>
      <c r="JKL33" s="110"/>
      <c r="JKM33" s="110"/>
      <c r="JKN33" s="110"/>
      <c r="JKO33" s="110"/>
      <c r="JKP33" s="110"/>
      <c r="JKQ33" s="110"/>
      <c r="JKR33" s="110"/>
      <c r="JKS33" s="110"/>
      <c r="JKT33" s="110"/>
      <c r="JKU33" s="110"/>
      <c r="JKV33" s="110"/>
      <c r="JKW33" s="110"/>
      <c r="JKX33" s="110"/>
      <c r="JKY33" s="110"/>
      <c r="JKZ33" s="110"/>
      <c r="JLA33" s="110"/>
      <c r="JLB33" s="110"/>
      <c r="JLC33" s="110"/>
      <c r="JLD33" s="110"/>
      <c r="JLE33" s="110"/>
      <c r="JLF33" s="110"/>
      <c r="JLG33" s="110"/>
      <c r="JLH33" s="110"/>
      <c r="JLI33" s="110"/>
      <c r="JLJ33" s="110"/>
      <c r="JLK33" s="110"/>
      <c r="JLL33" s="110"/>
      <c r="JLM33" s="110"/>
      <c r="JLN33" s="110"/>
      <c r="JLO33" s="110"/>
      <c r="JLP33" s="110"/>
      <c r="JLQ33" s="110"/>
      <c r="JLR33" s="110"/>
      <c r="JLS33" s="110"/>
      <c r="JLT33" s="110"/>
      <c r="JLU33" s="110"/>
      <c r="JLV33" s="110"/>
      <c r="JLW33" s="110"/>
      <c r="JLX33" s="110"/>
      <c r="JLY33" s="110"/>
      <c r="JLZ33" s="110"/>
      <c r="JMA33" s="110"/>
      <c r="JMB33" s="110"/>
      <c r="JMC33" s="110"/>
      <c r="JMD33" s="110"/>
      <c r="JME33" s="110"/>
      <c r="JMF33" s="110"/>
      <c r="JMG33" s="110"/>
      <c r="JMH33" s="110"/>
      <c r="JMI33" s="110"/>
      <c r="JMJ33" s="110"/>
      <c r="JMK33" s="110"/>
      <c r="JML33" s="110"/>
      <c r="JMM33" s="110"/>
      <c r="JMN33" s="110"/>
      <c r="JMO33" s="110"/>
      <c r="JMP33" s="110"/>
      <c r="JMQ33" s="110"/>
      <c r="JMR33" s="110"/>
      <c r="JMS33" s="110"/>
      <c r="JMT33" s="110"/>
      <c r="JMU33" s="110"/>
      <c r="JMV33" s="110"/>
      <c r="JMW33" s="110"/>
      <c r="JMX33" s="110"/>
      <c r="JMY33" s="110"/>
      <c r="JMZ33" s="110"/>
      <c r="JNA33" s="110"/>
      <c r="JNB33" s="110"/>
      <c r="JNC33" s="110"/>
      <c r="JND33" s="110"/>
      <c r="JNE33" s="110"/>
      <c r="JNF33" s="110"/>
      <c r="JNG33" s="110"/>
      <c r="JNH33" s="110"/>
      <c r="JNI33" s="110"/>
      <c r="JNJ33" s="110"/>
      <c r="JNK33" s="110"/>
      <c r="JNL33" s="110"/>
      <c r="JNM33" s="110"/>
      <c r="JNN33" s="110"/>
      <c r="JNO33" s="110"/>
      <c r="JNP33" s="110"/>
      <c r="JNQ33" s="110"/>
      <c r="JNR33" s="110"/>
      <c r="JNS33" s="110"/>
      <c r="JNT33" s="110"/>
      <c r="JNU33" s="110"/>
      <c r="JNV33" s="110"/>
      <c r="JNW33" s="110"/>
      <c r="JNX33" s="110"/>
      <c r="JNY33" s="110"/>
      <c r="JNZ33" s="110"/>
      <c r="JOA33" s="110"/>
      <c r="JOB33" s="110"/>
      <c r="JOC33" s="110"/>
      <c r="JOD33" s="110"/>
      <c r="JOE33" s="110"/>
      <c r="JOF33" s="110"/>
      <c r="JOG33" s="110"/>
      <c r="JOH33" s="110"/>
      <c r="JOI33" s="110"/>
      <c r="JOJ33" s="110"/>
      <c r="JOK33" s="110"/>
      <c r="JOL33" s="110"/>
      <c r="JOM33" s="110"/>
      <c r="JON33" s="110"/>
      <c r="JOO33" s="110"/>
      <c r="JOP33" s="110"/>
      <c r="JOQ33" s="110"/>
      <c r="JOR33" s="110"/>
      <c r="JOS33" s="110"/>
      <c r="JOT33" s="110"/>
      <c r="JOU33" s="110"/>
      <c r="JOV33" s="110"/>
      <c r="JOW33" s="110"/>
      <c r="JOX33" s="110"/>
      <c r="JOY33" s="110"/>
      <c r="JOZ33" s="110"/>
      <c r="JPA33" s="110"/>
      <c r="JPB33" s="110"/>
      <c r="JPC33" s="110"/>
      <c r="JPD33" s="110"/>
      <c r="JPE33" s="110"/>
      <c r="JPF33" s="110"/>
      <c r="JPG33" s="110"/>
      <c r="JPH33" s="110"/>
      <c r="JPI33" s="110"/>
      <c r="JPJ33" s="110"/>
      <c r="JPK33" s="110"/>
      <c r="JPL33" s="110"/>
      <c r="JPM33" s="110"/>
      <c r="JPN33" s="110"/>
      <c r="JPO33" s="110"/>
      <c r="JPP33" s="110"/>
      <c r="JPQ33" s="110"/>
      <c r="JPR33" s="110"/>
      <c r="JPS33" s="110"/>
      <c r="JPT33" s="110"/>
      <c r="JPU33" s="110"/>
      <c r="JPV33" s="110"/>
      <c r="JPW33" s="110"/>
      <c r="JPX33" s="110"/>
      <c r="JPY33" s="110"/>
      <c r="JPZ33" s="110"/>
      <c r="JQA33" s="110"/>
      <c r="JQB33" s="110"/>
      <c r="JQC33" s="110"/>
      <c r="JQD33" s="110"/>
      <c r="JQE33" s="110"/>
      <c r="JQF33" s="110"/>
      <c r="JQG33" s="110"/>
      <c r="JQH33" s="110"/>
      <c r="JQI33" s="110"/>
      <c r="JQJ33" s="110"/>
      <c r="JQK33" s="110"/>
      <c r="JQL33" s="110"/>
      <c r="JQM33" s="110"/>
      <c r="JQN33" s="110"/>
      <c r="JQO33" s="110"/>
      <c r="JQP33" s="110"/>
      <c r="JQQ33" s="110"/>
      <c r="JQR33" s="110"/>
      <c r="JQS33" s="110"/>
      <c r="JQT33" s="110"/>
      <c r="JQU33" s="110"/>
      <c r="JQV33" s="110"/>
      <c r="JQW33" s="110"/>
      <c r="JQX33" s="110"/>
      <c r="JQY33" s="110"/>
      <c r="JQZ33" s="110"/>
      <c r="JRA33" s="110"/>
      <c r="JRB33" s="110"/>
      <c r="JRC33" s="110"/>
      <c r="JRD33" s="110"/>
      <c r="JRE33" s="110"/>
      <c r="JRF33" s="110"/>
      <c r="JRG33" s="110"/>
      <c r="JRH33" s="110"/>
      <c r="JRI33" s="110"/>
      <c r="JRJ33" s="110"/>
      <c r="JRK33" s="110"/>
      <c r="JRL33" s="110"/>
      <c r="JRM33" s="110"/>
      <c r="JRN33" s="110"/>
      <c r="JRO33" s="110"/>
      <c r="JRP33" s="110"/>
      <c r="JRQ33" s="110"/>
      <c r="JRR33" s="110"/>
      <c r="JRS33" s="110"/>
      <c r="JRT33" s="110"/>
      <c r="JRU33" s="110"/>
      <c r="JRV33" s="110"/>
      <c r="JRW33" s="110"/>
      <c r="JRX33" s="110"/>
      <c r="JRY33" s="110"/>
      <c r="JRZ33" s="110"/>
      <c r="JSA33" s="110"/>
      <c r="JSB33" s="110"/>
      <c r="JSC33" s="110"/>
      <c r="JSD33" s="110"/>
      <c r="JSE33" s="110"/>
      <c r="JSF33" s="110"/>
      <c r="JSG33" s="110"/>
      <c r="JSH33" s="110"/>
      <c r="JSI33" s="110"/>
      <c r="JSJ33" s="110"/>
      <c r="JSK33" s="110"/>
      <c r="JSL33" s="110"/>
      <c r="JSM33" s="110"/>
      <c r="JSN33" s="110"/>
      <c r="JSO33" s="110"/>
      <c r="JSP33" s="110"/>
      <c r="JSQ33" s="110"/>
      <c r="JSR33" s="110"/>
      <c r="JSS33" s="110"/>
      <c r="JST33" s="110"/>
      <c r="JSU33" s="110"/>
      <c r="JSV33" s="110"/>
      <c r="JSW33" s="110"/>
      <c r="JSX33" s="110"/>
      <c r="JSY33" s="110"/>
      <c r="JSZ33" s="110"/>
      <c r="JTA33" s="110"/>
      <c r="JTB33" s="110"/>
      <c r="JTC33" s="110"/>
      <c r="JTD33" s="110"/>
      <c r="JTE33" s="110"/>
      <c r="JTF33" s="110"/>
      <c r="JTG33" s="110"/>
      <c r="JTH33" s="110"/>
      <c r="JTI33" s="110"/>
      <c r="JTJ33" s="110"/>
      <c r="JTK33" s="110"/>
      <c r="JTL33" s="110"/>
      <c r="JTM33" s="110"/>
      <c r="JTN33" s="110"/>
      <c r="JTO33" s="110"/>
      <c r="JTP33" s="110"/>
      <c r="JTQ33" s="110"/>
      <c r="JTR33" s="110"/>
      <c r="JTS33" s="110"/>
      <c r="JTT33" s="110"/>
      <c r="JTU33" s="110"/>
      <c r="JTV33" s="110"/>
      <c r="JTW33" s="110"/>
      <c r="JTX33" s="110"/>
      <c r="JTY33" s="110"/>
      <c r="JTZ33" s="110"/>
      <c r="JUA33" s="110"/>
      <c r="JUB33" s="110"/>
      <c r="JUC33" s="110"/>
      <c r="JUD33" s="110"/>
      <c r="JUE33" s="110"/>
      <c r="JUF33" s="110"/>
      <c r="JUG33" s="110"/>
      <c r="JUH33" s="110"/>
      <c r="JUI33" s="110"/>
      <c r="JUJ33" s="110"/>
      <c r="JUK33" s="110"/>
      <c r="JUL33" s="110"/>
      <c r="JUM33" s="110"/>
      <c r="JUN33" s="110"/>
      <c r="JUO33" s="110"/>
      <c r="JUP33" s="110"/>
      <c r="JUQ33" s="110"/>
      <c r="JUR33" s="110"/>
      <c r="JUS33" s="110"/>
      <c r="JUT33" s="110"/>
      <c r="JUU33" s="110"/>
      <c r="JUV33" s="110"/>
      <c r="JUW33" s="110"/>
      <c r="JUX33" s="110"/>
      <c r="JUY33" s="110"/>
      <c r="JUZ33" s="110"/>
      <c r="JVA33" s="110"/>
      <c r="JVB33" s="110"/>
      <c r="JVC33" s="110"/>
      <c r="JVD33" s="110"/>
      <c r="JVE33" s="110"/>
      <c r="JVF33" s="110"/>
      <c r="JVG33" s="110"/>
      <c r="JVH33" s="110"/>
      <c r="JVI33" s="110"/>
      <c r="JVJ33" s="110"/>
      <c r="JVK33" s="110"/>
      <c r="JVL33" s="110"/>
      <c r="JVM33" s="110"/>
      <c r="JVN33" s="110"/>
      <c r="JVO33" s="110"/>
      <c r="JVP33" s="110"/>
      <c r="JVQ33" s="110"/>
      <c r="JVR33" s="110"/>
      <c r="JVS33" s="110"/>
      <c r="JVT33" s="110"/>
      <c r="JVU33" s="110"/>
      <c r="JVV33" s="110"/>
      <c r="JVW33" s="110"/>
      <c r="JVX33" s="110"/>
      <c r="JVY33" s="110"/>
      <c r="JVZ33" s="110"/>
      <c r="JWA33" s="110"/>
      <c r="JWB33" s="110"/>
      <c r="JWC33" s="110"/>
      <c r="JWD33" s="110"/>
      <c r="JWE33" s="110"/>
      <c r="JWF33" s="110"/>
      <c r="JWG33" s="110"/>
      <c r="JWH33" s="110"/>
      <c r="JWI33" s="110"/>
      <c r="JWJ33" s="110"/>
      <c r="JWK33" s="110"/>
      <c r="JWL33" s="110"/>
      <c r="JWM33" s="110"/>
      <c r="JWN33" s="110"/>
      <c r="JWO33" s="110"/>
      <c r="JWP33" s="110"/>
      <c r="JWQ33" s="110"/>
      <c r="JWR33" s="110"/>
      <c r="JWS33" s="110"/>
      <c r="JWT33" s="110"/>
      <c r="JWU33" s="110"/>
      <c r="JWV33" s="110"/>
      <c r="JWW33" s="110"/>
      <c r="JWX33" s="110"/>
      <c r="JWY33" s="110"/>
      <c r="JWZ33" s="110"/>
      <c r="JXA33" s="110"/>
      <c r="JXB33" s="110"/>
      <c r="JXC33" s="110"/>
      <c r="JXD33" s="110"/>
      <c r="JXE33" s="110"/>
      <c r="JXF33" s="110"/>
      <c r="JXG33" s="110"/>
      <c r="JXH33" s="110"/>
      <c r="JXI33" s="110"/>
      <c r="JXJ33" s="110"/>
      <c r="JXK33" s="110"/>
      <c r="JXL33" s="110"/>
      <c r="JXM33" s="110"/>
      <c r="JXN33" s="110"/>
      <c r="JXO33" s="110"/>
      <c r="JXP33" s="110"/>
      <c r="JXQ33" s="110"/>
      <c r="JXR33" s="110"/>
      <c r="JXS33" s="110"/>
      <c r="JXT33" s="110"/>
      <c r="JXU33" s="110"/>
      <c r="JXV33" s="110"/>
      <c r="JXW33" s="110"/>
      <c r="JXX33" s="110"/>
      <c r="JXY33" s="110"/>
      <c r="JXZ33" s="110"/>
      <c r="JYA33" s="110"/>
      <c r="JYB33" s="110"/>
      <c r="JYC33" s="110"/>
      <c r="JYD33" s="110"/>
      <c r="JYE33" s="110"/>
      <c r="JYF33" s="110"/>
      <c r="JYG33" s="110"/>
      <c r="JYH33" s="110"/>
      <c r="JYI33" s="110"/>
      <c r="JYJ33" s="110"/>
      <c r="JYK33" s="110"/>
      <c r="JYL33" s="110"/>
      <c r="JYM33" s="110"/>
      <c r="JYN33" s="110"/>
      <c r="JYO33" s="110"/>
      <c r="JYP33" s="110"/>
      <c r="JYQ33" s="110"/>
      <c r="JYR33" s="110"/>
      <c r="JYS33" s="110"/>
      <c r="JYT33" s="110"/>
      <c r="JYU33" s="110"/>
      <c r="JYV33" s="110"/>
      <c r="JYW33" s="110"/>
      <c r="JYX33" s="110"/>
      <c r="JYY33" s="110"/>
      <c r="JYZ33" s="110"/>
      <c r="JZA33" s="110"/>
      <c r="JZB33" s="110"/>
      <c r="JZC33" s="110"/>
      <c r="JZD33" s="110"/>
      <c r="JZE33" s="110"/>
      <c r="JZF33" s="110"/>
      <c r="JZG33" s="110"/>
      <c r="JZH33" s="110"/>
      <c r="JZI33" s="110"/>
      <c r="JZJ33" s="110"/>
      <c r="JZK33" s="110"/>
      <c r="JZL33" s="110"/>
      <c r="JZM33" s="110"/>
      <c r="JZN33" s="110"/>
      <c r="JZO33" s="110"/>
      <c r="JZP33" s="110"/>
      <c r="JZQ33" s="110"/>
      <c r="JZR33" s="110"/>
      <c r="JZS33" s="110"/>
      <c r="JZT33" s="110"/>
      <c r="JZU33" s="110"/>
      <c r="JZV33" s="110"/>
      <c r="JZW33" s="110"/>
      <c r="JZX33" s="110"/>
      <c r="JZY33" s="110"/>
      <c r="JZZ33" s="110"/>
      <c r="KAA33" s="110"/>
      <c r="KAB33" s="110"/>
      <c r="KAC33" s="110"/>
      <c r="KAD33" s="110"/>
      <c r="KAE33" s="110"/>
      <c r="KAF33" s="110"/>
      <c r="KAG33" s="110"/>
      <c r="KAH33" s="110"/>
      <c r="KAI33" s="110"/>
      <c r="KAJ33" s="110"/>
      <c r="KAK33" s="110"/>
      <c r="KAL33" s="110"/>
      <c r="KAM33" s="110"/>
      <c r="KAN33" s="110"/>
      <c r="KAO33" s="110"/>
      <c r="KAP33" s="110"/>
      <c r="KAQ33" s="110"/>
      <c r="KAR33" s="110"/>
      <c r="KAS33" s="110"/>
      <c r="KAT33" s="110"/>
      <c r="KAU33" s="110"/>
      <c r="KAV33" s="110"/>
      <c r="KAW33" s="110"/>
      <c r="KAX33" s="110"/>
      <c r="KAY33" s="110"/>
      <c r="KAZ33" s="110"/>
      <c r="KBA33" s="110"/>
      <c r="KBB33" s="110"/>
      <c r="KBC33" s="110"/>
      <c r="KBD33" s="110"/>
      <c r="KBE33" s="110"/>
      <c r="KBF33" s="110"/>
      <c r="KBG33" s="110"/>
      <c r="KBH33" s="110"/>
      <c r="KBI33" s="110"/>
      <c r="KBJ33" s="110"/>
      <c r="KBK33" s="110"/>
      <c r="KBL33" s="110"/>
      <c r="KBM33" s="110"/>
      <c r="KBN33" s="110"/>
      <c r="KBO33" s="110"/>
      <c r="KBP33" s="110"/>
      <c r="KBQ33" s="110"/>
      <c r="KBR33" s="110"/>
      <c r="KBS33" s="110"/>
      <c r="KBT33" s="110"/>
      <c r="KBU33" s="110"/>
      <c r="KBV33" s="110"/>
      <c r="KBW33" s="110"/>
      <c r="KBX33" s="110"/>
      <c r="KBY33" s="110"/>
      <c r="KBZ33" s="110"/>
      <c r="KCA33" s="110"/>
      <c r="KCB33" s="110"/>
      <c r="KCC33" s="110"/>
      <c r="KCD33" s="110"/>
      <c r="KCE33" s="110"/>
      <c r="KCF33" s="110"/>
      <c r="KCG33" s="110"/>
      <c r="KCH33" s="110"/>
      <c r="KCI33" s="110"/>
      <c r="KCJ33" s="110"/>
      <c r="KCK33" s="110"/>
      <c r="KCL33" s="110"/>
      <c r="KCM33" s="110"/>
      <c r="KCN33" s="110"/>
      <c r="KCO33" s="110"/>
      <c r="KCP33" s="110"/>
      <c r="KCQ33" s="110"/>
      <c r="KCR33" s="110"/>
      <c r="KCS33" s="110"/>
      <c r="KCT33" s="110"/>
      <c r="KCU33" s="110"/>
      <c r="KCV33" s="110"/>
      <c r="KCW33" s="110"/>
      <c r="KCX33" s="110"/>
      <c r="KCY33" s="110"/>
      <c r="KCZ33" s="110"/>
      <c r="KDA33" s="110"/>
      <c r="KDB33" s="110"/>
      <c r="KDC33" s="110"/>
      <c r="KDD33" s="110"/>
      <c r="KDE33" s="110"/>
      <c r="KDF33" s="110"/>
      <c r="KDG33" s="110"/>
      <c r="KDH33" s="110"/>
      <c r="KDI33" s="110"/>
      <c r="KDJ33" s="110"/>
      <c r="KDK33" s="110"/>
      <c r="KDL33" s="110"/>
      <c r="KDM33" s="110"/>
      <c r="KDN33" s="110"/>
      <c r="KDO33" s="110"/>
      <c r="KDP33" s="110"/>
      <c r="KDQ33" s="110"/>
      <c r="KDR33" s="110"/>
      <c r="KDS33" s="110"/>
      <c r="KDT33" s="110"/>
      <c r="KDU33" s="110"/>
      <c r="KDV33" s="110"/>
      <c r="KDW33" s="110"/>
      <c r="KDX33" s="110"/>
      <c r="KDY33" s="110"/>
      <c r="KDZ33" s="110"/>
      <c r="KEA33" s="110"/>
      <c r="KEB33" s="110"/>
      <c r="KEC33" s="110"/>
      <c r="KED33" s="110"/>
      <c r="KEE33" s="110"/>
      <c r="KEF33" s="110"/>
      <c r="KEG33" s="110"/>
      <c r="KEH33" s="110"/>
      <c r="KEI33" s="110"/>
      <c r="KEJ33" s="110"/>
      <c r="KEK33" s="110"/>
      <c r="KEL33" s="110"/>
      <c r="KEM33" s="110"/>
      <c r="KEN33" s="110"/>
      <c r="KEO33" s="110"/>
      <c r="KEP33" s="110"/>
      <c r="KEQ33" s="110"/>
      <c r="KER33" s="110"/>
      <c r="KES33" s="110"/>
      <c r="KET33" s="110"/>
      <c r="KEU33" s="110"/>
      <c r="KEV33" s="110"/>
      <c r="KEW33" s="110"/>
      <c r="KEX33" s="110"/>
      <c r="KEY33" s="110"/>
      <c r="KEZ33" s="110"/>
      <c r="KFA33" s="110"/>
      <c r="KFB33" s="110"/>
      <c r="KFC33" s="110"/>
      <c r="KFD33" s="110"/>
      <c r="KFE33" s="110"/>
      <c r="KFF33" s="110"/>
      <c r="KFG33" s="110"/>
      <c r="KFH33" s="110"/>
      <c r="KFI33" s="110"/>
      <c r="KFJ33" s="110"/>
      <c r="KFK33" s="110"/>
      <c r="KFL33" s="110"/>
      <c r="KFM33" s="110"/>
      <c r="KFN33" s="110"/>
      <c r="KFO33" s="110"/>
      <c r="KFP33" s="110"/>
      <c r="KFQ33" s="110"/>
      <c r="KFR33" s="110"/>
      <c r="KFS33" s="110"/>
      <c r="KFT33" s="110"/>
      <c r="KFU33" s="110"/>
      <c r="KFV33" s="110"/>
      <c r="KFW33" s="110"/>
      <c r="KFX33" s="110"/>
      <c r="KFY33" s="110"/>
      <c r="KFZ33" s="110"/>
      <c r="KGA33" s="110"/>
      <c r="KGB33" s="110"/>
      <c r="KGC33" s="110"/>
      <c r="KGD33" s="110"/>
      <c r="KGE33" s="110"/>
      <c r="KGF33" s="110"/>
      <c r="KGG33" s="110"/>
      <c r="KGH33" s="110"/>
      <c r="KGI33" s="110"/>
      <c r="KGJ33" s="110"/>
      <c r="KGK33" s="110"/>
      <c r="KGL33" s="110"/>
      <c r="KGM33" s="110"/>
      <c r="KGN33" s="110"/>
      <c r="KGO33" s="110"/>
      <c r="KGP33" s="110"/>
      <c r="KGQ33" s="110"/>
      <c r="KGR33" s="110"/>
      <c r="KGS33" s="110"/>
      <c r="KGT33" s="110"/>
      <c r="KGU33" s="110"/>
      <c r="KGV33" s="110"/>
      <c r="KGW33" s="110"/>
      <c r="KGX33" s="110"/>
      <c r="KGY33" s="110"/>
      <c r="KGZ33" s="110"/>
      <c r="KHA33" s="110"/>
      <c r="KHB33" s="110"/>
      <c r="KHC33" s="110"/>
      <c r="KHD33" s="110"/>
      <c r="KHE33" s="110"/>
      <c r="KHF33" s="110"/>
      <c r="KHG33" s="110"/>
      <c r="KHH33" s="110"/>
      <c r="KHI33" s="110"/>
      <c r="KHJ33" s="110"/>
      <c r="KHK33" s="110"/>
      <c r="KHL33" s="110"/>
      <c r="KHM33" s="110"/>
      <c r="KHN33" s="110"/>
      <c r="KHO33" s="110"/>
      <c r="KHP33" s="110"/>
      <c r="KHQ33" s="110"/>
      <c r="KHR33" s="110"/>
      <c r="KHS33" s="110"/>
      <c r="KHT33" s="110"/>
      <c r="KHU33" s="110"/>
      <c r="KHV33" s="110"/>
      <c r="KHW33" s="110"/>
      <c r="KHX33" s="110"/>
      <c r="KHY33" s="110"/>
      <c r="KHZ33" s="110"/>
      <c r="KIA33" s="110"/>
      <c r="KIB33" s="110"/>
      <c r="KIC33" s="110"/>
      <c r="KID33" s="110"/>
      <c r="KIE33" s="110"/>
      <c r="KIF33" s="110"/>
      <c r="KIG33" s="110"/>
      <c r="KIH33" s="110"/>
      <c r="KII33" s="110"/>
      <c r="KIJ33" s="110"/>
      <c r="KIK33" s="110"/>
      <c r="KIL33" s="110"/>
      <c r="KIM33" s="110"/>
      <c r="KIN33" s="110"/>
      <c r="KIO33" s="110"/>
      <c r="KIP33" s="110"/>
      <c r="KIQ33" s="110"/>
      <c r="KIR33" s="110"/>
      <c r="KIS33" s="110"/>
      <c r="KIT33" s="110"/>
      <c r="KIU33" s="110"/>
      <c r="KIV33" s="110"/>
      <c r="KIW33" s="110"/>
      <c r="KIX33" s="110"/>
      <c r="KIY33" s="110"/>
      <c r="KIZ33" s="110"/>
      <c r="KJA33" s="110"/>
      <c r="KJB33" s="110"/>
      <c r="KJC33" s="110"/>
      <c r="KJD33" s="110"/>
      <c r="KJE33" s="110"/>
      <c r="KJF33" s="110"/>
      <c r="KJG33" s="110"/>
      <c r="KJH33" s="110"/>
      <c r="KJI33" s="110"/>
      <c r="KJJ33" s="110"/>
      <c r="KJK33" s="110"/>
      <c r="KJL33" s="110"/>
      <c r="KJM33" s="110"/>
      <c r="KJN33" s="110"/>
      <c r="KJO33" s="110"/>
      <c r="KJP33" s="110"/>
      <c r="KJQ33" s="110"/>
      <c r="KJR33" s="110"/>
      <c r="KJS33" s="110"/>
      <c r="KJT33" s="110"/>
      <c r="KJU33" s="110"/>
      <c r="KJV33" s="110"/>
      <c r="KJW33" s="110"/>
      <c r="KJX33" s="110"/>
      <c r="KJY33" s="110"/>
      <c r="KJZ33" s="110"/>
      <c r="KKA33" s="110"/>
      <c r="KKB33" s="110"/>
      <c r="KKC33" s="110"/>
      <c r="KKD33" s="110"/>
      <c r="KKE33" s="110"/>
      <c r="KKF33" s="110"/>
      <c r="KKG33" s="110"/>
      <c r="KKH33" s="110"/>
      <c r="KKI33" s="110"/>
      <c r="KKJ33" s="110"/>
      <c r="KKK33" s="110"/>
      <c r="KKL33" s="110"/>
      <c r="KKM33" s="110"/>
      <c r="KKN33" s="110"/>
      <c r="KKO33" s="110"/>
      <c r="KKP33" s="110"/>
      <c r="KKQ33" s="110"/>
      <c r="KKR33" s="110"/>
      <c r="KKS33" s="110"/>
      <c r="KKT33" s="110"/>
      <c r="KKU33" s="110"/>
      <c r="KKV33" s="110"/>
      <c r="KKW33" s="110"/>
      <c r="KKX33" s="110"/>
      <c r="KKY33" s="110"/>
      <c r="KKZ33" s="110"/>
      <c r="KLA33" s="110"/>
      <c r="KLB33" s="110"/>
      <c r="KLC33" s="110"/>
      <c r="KLD33" s="110"/>
      <c r="KLE33" s="110"/>
      <c r="KLF33" s="110"/>
      <c r="KLG33" s="110"/>
      <c r="KLH33" s="110"/>
      <c r="KLI33" s="110"/>
      <c r="KLJ33" s="110"/>
      <c r="KLK33" s="110"/>
      <c r="KLL33" s="110"/>
      <c r="KLM33" s="110"/>
      <c r="KLN33" s="110"/>
      <c r="KLO33" s="110"/>
      <c r="KLP33" s="110"/>
      <c r="KLQ33" s="110"/>
      <c r="KLR33" s="110"/>
      <c r="KLS33" s="110"/>
      <c r="KLT33" s="110"/>
      <c r="KLU33" s="110"/>
      <c r="KLV33" s="110"/>
      <c r="KLW33" s="110"/>
      <c r="KLX33" s="110"/>
      <c r="KLY33" s="110"/>
      <c r="KLZ33" s="110"/>
      <c r="KMA33" s="110"/>
      <c r="KMB33" s="110"/>
      <c r="KMC33" s="110"/>
      <c r="KMD33" s="110"/>
      <c r="KME33" s="110"/>
      <c r="KMF33" s="110"/>
      <c r="KMG33" s="110"/>
      <c r="KMH33" s="110"/>
      <c r="KMI33" s="110"/>
      <c r="KMJ33" s="110"/>
      <c r="KMK33" s="110"/>
      <c r="KML33" s="110"/>
      <c r="KMM33" s="110"/>
      <c r="KMN33" s="110"/>
      <c r="KMO33" s="110"/>
      <c r="KMP33" s="110"/>
      <c r="KMQ33" s="110"/>
      <c r="KMR33" s="110"/>
      <c r="KMS33" s="110"/>
      <c r="KMT33" s="110"/>
      <c r="KMU33" s="110"/>
      <c r="KMV33" s="110"/>
      <c r="KMW33" s="110"/>
      <c r="KMX33" s="110"/>
      <c r="KMY33" s="110"/>
      <c r="KMZ33" s="110"/>
      <c r="KNA33" s="110"/>
      <c r="KNB33" s="110"/>
      <c r="KNC33" s="110"/>
      <c r="KND33" s="110"/>
      <c r="KNE33" s="110"/>
      <c r="KNF33" s="110"/>
      <c r="KNG33" s="110"/>
      <c r="KNH33" s="110"/>
      <c r="KNI33" s="110"/>
      <c r="KNJ33" s="110"/>
      <c r="KNK33" s="110"/>
      <c r="KNL33" s="110"/>
      <c r="KNM33" s="110"/>
      <c r="KNN33" s="110"/>
      <c r="KNO33" s="110"/>
      <c r="KNP33" s="110"/>
      <c r="KNQ33" s="110"/>
      <c r="KNR33" s="110"/>
      <c r="KNS33" s="110"/>
      <c r="KNT33" s="110"/>
      <c r="KNU33" s="110"/>
      <c r="KNV33" s="110"/>
      <c r="KNW33" s="110"/>
      <c r="KNX33" s="110"/>
      <c r="KNY33" s="110"/>
      <c r="KNZ33" s="110"/>
      <c r="KOA33" s="110"/>
      <c r="KOB33" s="110"/>
      <c r="KOC33" s="110"/>
      <c r="KOD33" s="110"/>
      <c r="KOE33" s="110"/>
      <c r="KOF33" s="110"/>
      <c r="KOG33" s="110"/>
      <c r="KOH33" s="110"/>
      <c r="KOI33" s="110"/>
      <c r="KOJ33" s="110"/>
      <c r="KOK33" s="110"/>
      <c r="KOL33" s="110"/>
      <c r="KOM33" s="110"/>
      <c r="KON33" s="110"/>
      <c r="KOO33" s="110"/>
      <c r="KOP33" s="110"/>
      <c r="KOQ33" s="110"/>
      <c r="KOR33" s="110"/>
      <c r="KOS33" s="110"/>
      <c r="KOT33" s="110"/>
      <c r="KOU33" s="110"/>
      <c r="KOV33" s="110"/>
      <c r="KOW33" s="110"/>
      <c r="KOX33" s="110"/>
      <c r="KOY33" s="110"/>
      <c r="KOZ33" s="110"/>
      <c r="KPA33" s="110"/>
      <c r="KPB33" s="110"/>
      <c r="KPC33" s="110"/>
      <c r="KPD33" s="110"/>
      <c r="KPE33" s="110"/>
      <c r="KPF33" s="110"/>
      <c r="KPG33" s="110"/>
      <c r="KPH33" s="110"/>
      <c r="KPI33" s="110"/>
      <c r="KPJ33" s="110"/>
      <c r="KPK33" s="110"/>
      <c r="KPL33" s="110"/>
      <c r="KPM33" s="110"/>
      <c r="KPN33" s="110"/>
      <c r="KPO33" s="110"/>
      <c r="KPP33" s="110"/>
      <c r="KPQ33" s="110"/>
      <c r="KPR33" s="110"/>
      <c r="KPS33" s="110"/>
      <c r="KPT33" s="110"/>
      <c r="KPU33" s="110"/>
      <c r="KPV33" s="110"/>
      <c r="KPW33" s="110"/>
      <c r="KPX33" s="110"/>
      <c r="KPY33" s="110"/>
      <c r="KPZ33" s="110"/>
      <c r="KQA33" s="110"/>
      <c r="KQB33" s="110"/>
      <c r="KQC33" s="110"/>
      <c r="KQD33" s="110"/>
      <c r="KQE33" s="110"/>
      <c r="KQF33" s="110"/>
      <c r="KQG33" s="110"/>
      <c r="KQH33" s="110"/>
      <c r="KQI33" s="110"/>
      <c r="KQJ33" s="110"/>
      <c r="KQK33" s="110"/>
      <c r="KQL33" s="110"/>
      <c r="KQM33" s="110"/>
      <c r="KQN33" s="110"/>
      <c r="KQO33" s="110"/>
      <c r="KQP33" s="110"/>
      <c r="KQQ33" s="110"/>
      <c r="KQR33" s="110"/>
      <c r="KQS33" s="110"/>
      <c r="KQT33" s="110"/>
      <c r="KQU33" s="110"/>
      <c r="KQV33" s="110"/>
      <c r="KQW33" s="110"/>
      <c r="KQX33" s="110"/>
      <c r="KQY33" s="110"/>
      <c r="KQZ33" s="110"/>
      <c r="KRA33" s="110"/>
      <c r="KRB33" s="110"/>
      <c r="KRC33" s="110"/>
      <c r="KRD33" s="110"/>
      <c r="KRE33" s="110"/>
      <c r="KRF33" s="110"/>
      <c r="KRG33" s="110"/>
      <c r="KRH33" s="110"/>
      <c r="KRI33" s="110"/>
      <c r="KRJ33" s="110"/>
      <c r="KRK33" s="110"/>
      <c r="KRL33" s="110"/>
      <c r="KRM33" s="110"/>
      <c r="KRN33" s="110"/>
      <c r="KRO33" s="110"/>
      <c r="KRP33" s="110"/>
      <c r="KRQ33" s="110"/>
      <c r="KRR33" s="110"/>
      <c r="KRS33" s="110"/>
      <c r="KRT33" s="110"/>
      <c r="KRU33" s="110"/>
      <c r="KRV33" s="110"/>
      <c r="KRW33" s="110"/>
      <c r="KRX33" s="110"/>
      <c r="KRY33" s="110"/>
      <c r="KRZ33" s="110"/>
      <c r="KSA33" s="110"/>
      <c r="KSB33" s="110"/>
      <c r="KSC33" s="110"/>
      <c r="KSD33" s="110"/>
      <c r="KSE33" s="110"/>
      <c r="KSF33" s="110"/>
      <c r="KSG33" s="110"/>
      <c r="KSH33" s="110"/>
      <c r="KSI33" s="110"/>
      <c r="KSJ33" s="110"/>
      <c r="KSK33" s="110"/>
      <c r="KSL33" s="110"/>
      <c r="KSM33" s="110"/>
      <c r="KSN33" s="110"/>
      <c r="KSO33" s="110"/>
      <c r="KSP33" s="110"/>
      <c r="KSQ33" s="110"/>
      <c r="KSR33" s="110"/>
      <c r="KSS33" s="110"/>
      <c r="KST33" s="110"/>
      <c r="KSU33" s="110"/>
      <c r="KSV33" s="110"/>
      <c r="KSW33" s="110"/>
      <c r="KSX33" s="110"/>
      <c r="KSY33" s="110"/>
      <c r="KSZ33" s="110"/>
      <c r="KTA33" s="110"/>
      <c r="KTB33" s="110"/>
      <c r="KTC33" s="110"/>
      <c r="KTD33" s="110"/>
      <c r="KTE33" s="110"/>
      <c r="KTF33" s="110"/>
      <c r="KTG33" s="110"/>
      <c r="KTH33" s="110"/>
      <c r="KTI33" s="110"/>
      <c r="KTJ33" s="110"/>
      <c r="KTK33" s="110"/>
      <c r="KTL33" s="110"/>
      <c r="KTM33" s="110"/>
      <c r="KTN33" s="110"/>
      <c r="KTO33" s="110"/>
      <c r="KTP33" s="110"/>
      <c r="KTQ33" s="110"/>
      <c r="KTR33" s="110"/>
      <c r="KTS33" s="110"/>
      <c r="KTT33" s="110"/>
      <c r="KTU33" s="110"/>
      <c r="KTV33" s="110"/>
      <c r="KTW33" s="110"/>
      <c r="KTX33" s="110"/>
      <c r="KTY33" s="110"/>
      <c r="KTZ33" s="110"/>
      <c r="KUA33" s="110"/>
      <c r="KUB33" s="110"/>
      <c r="KUC33" s="110"/>
      <c r="KUD33" s="110"/>
      <c r="KUE33" s="110"/>
      <c r="KUF33" s="110"/>
      <c r="KUG33" s="110"/>
      <c r="KUH33" s="110"/>
      <c r="KUI33" s="110"/>
      <c r="KUJ33" s="110"/>
      <c r="KUK33" s="110"/>
      <c r="KUL33" s="110"/>
      <c r="KUM33" s="110"/>
      <c r="KUN33" s="110"/>
      <c r="KUO33" s="110"/>
      <c r="KUP33" s="110"/>
      <c r="KUQ33" s="110"/>
      <c r="KUR33" s="110"/>
      <c r="KUS33" s="110"/>
      <c r="KUT33" s="110"/>
      <c r="KUU33" s="110"/>
      <c r="KUV33" s="110"/>
      <c r="KUW33" s="110"/>
      <c r="KUX33" s="110"/>
      <c r="KUY33" s="110"/>
      <c r="KUZ33" s="110"/>
      <c r="KVA33" s="110"/>
      <c r="KVB33" s="110"/>
      <c r="KVC33" s="110"/>
      <c r="KVD33" s="110"/>
      <c r="KVE33" s="110"/>
      <c r="KVF33" s="110"/>
      <c r="KVG33" s="110"/>
      <c r="KVH33" s="110"/>
      <c r="KVI33" s="110"/>
      <c r="KVJ33" s="110"/>
      <c r="KVK33" s="110"/>
      <c r="KVL33" s="110"/>
      <c r="KVM33" s="110"/>
      <c r="KVN33" s="110"/>
      <c r="KVO33" s="110"/>
      <c r="KVP33" s="110"/>
      <c r="KVQ33" s="110"/>
      <c r="KVR33" s="110"/>
      <c r="KVS33" s="110"/>
      <c r="KVT33" s="110"/>
      <c r="KVU33" s="110"/>
      <c r="KVV33" s="110"/>
      <c r="KVW33" s="110"/>
      <c r="KVX33" s="110"/>
      <c r="KVY33" s="110"/>
      <c r="KVZ33" s="110"/>
      <c r="KWA33" s="110"/>
      <c r="KWB33" s="110"/>
      <c r="KWC33" s="110"/>
      <c r="KWD33" s="110"/>
      <c r="KWE33" s="110"/>
      <c r="KWF33" s="110"/>
      <c r="KWG33" s="110"/>
      <c r="KWH33" s="110"/>
      <c r="KWI33" s="110"/>
      <c r="KWJ33" s="110"/>
      <c r="KWK33" s="110"/>
      <c r="KWL33" s="110"/>
      <c r="KWM33" s="110"/>
      <c r="KWN33" s="110"/>
      <c r="KWO33" s="110"/>
      <c r="KWP33" s="110"/>
      <c r="KWQ33" s="110"/>
      <c r="KWR33" s="110"/>
      <c r="KWS33" s="110"/>
      <c r="KWT33" s="110"/>
      <c r="KWU33" s="110"/>
      <c r="KWV33" s="110"/>
      <c r="KWW33" s="110"/>
      <c r="KWX33" s="110"/>
      <c r="KWY33" s="110"/>
      <c r="KWZ33" s="110"/>
      <c r="KXA33" s="110"/>
      <c r="KXB33" s="110"/>
      <c r="KXC33" s="110"/>
      <c r="KXD33" s="110"/>
      <c r="KXE33" s="110"/>
      <c r="KXF33" s="110"/>
      <c r="KXG33" s="110"/>
      <c r="KXH33" s="110"/>
      <c r="KXI33" s="110"/>
      <c r="KXJ33" s="110"/>
      <c r="KXK33" s="110"/>
      <c r="KXL33" s="110"/>
      <c r="KXM33" s="110"/>
      <c r="KXN33" s="110"/>
      <c r="KXO33" s="110"/>
      <c r="KXP33" s="110"/>
      <c r="KXQ33" s="110"/>
      <c r="KXR33" s="110"/>
      <c r="KXS33" s="110"/>
      <c r="KXT33" s="110"/>
      <c r="KXU33" s="110"/>
      <c r="KXV33" s="110"/>
      <c r="KXW33" s="110"/>
      <c r="KXX33" s="110"/>
      <c r="KXY33" s="110"/>
      <c r="KXZ33" s="110"/>
      <c r="KYA33" s="110"/>
      <c r="KYB33" s="110"/>
      <c r="KYC33" s="110"/>
      <c r="KYD33" s="110"/>
      <c r="KYE33" s="110"/>
      <c r="KYF33" s="110"/>
      <c r="KYG33" s="110"/>
      <c r="KYH33" s="110"/>
      <c r="KYI33" s="110"/>
      <c r="KYJ33" s="110"/>
      <c r="KYK33" s="110"/>
      <c r="KYL33" s="110"/>
      <c r="KYM33" s="110"/>
      <c r="KYN33" s="110"/>
      <c r="KYO33" s="110"/>
      <c r="KYP33" s="110"/>
      <c r="KYQ33" s="110"/>
      <c r="KYR33" s="110"/>
      <c r="KYS33" s="110"/>
      <c r="KYT33" s="110"/>
      <c r="KYU33" s="110"/>
      <c r="KYV33" s="110"/>
      <c r="KYW33" s="110"/>
      <c r="KYX33" s="110"/>
      <c r="KYY33" s="110"/>
      <c r="KYZ33" s="110"/>
      <c r="KZA33" s="110"/>
      <c r="KZB33" s="110"/>
      <c r="KZC33" s="110"/>
      <c r="KZD33" s="110"/>
      <c r="KZE33" s="110"/>
      <c r="KZF33" s="110"/>
      <c r="KZG33" s="110"/>
      <c r="KZH33" s="110"/>
      <c r="KZI33" s="110"/>
      <c r="KZJ33" s="110"/>
      <c r="KZK33" s="110"/>
      <c r="KZL33" s="110"/>
      <c r="KZM33" s="110"/>
      <c r="KZN33" s="110"/>
      <c r="KZO33" s="110"/>
      <c r="KZP33" s="110"/>
      <c r="KZQ33" s="110"/>
      <c r="KZR33" s="110"/>
      <c r="KZS33" s="110"/>
      <c r="KZT33" s="110"/>
      <c r="KZU33" s="110"/>
      <c r="KZV33" s="110"/>
      <c r="KZW33" s="110"/>
      <c r="KZX33" s="110"/>
      <c r="KZY33" s="110"/>
      <c r="KZZ33" s="110"/>
      <c r="LAA33" s="110"/>
      <c r="LAB33" s="110"/>
      <c r="LAC33" s="110"/>
      <c r="LAD33" s="110"/>
      <c r="LAE33" s="110"/>
      <c r="LAF33" s="110"/>
      <c r="LAG33" s="110"/>
      <c r="LAH33" s="110"/>
      <c r="LAI33" s="110"/>
      <c r="LAJ33" s="110"/>
      <c r="LAK33" s="110"/>
      <c r="LAL33" s="110"/>
      <c r="LAM33" s="110"/>
      <c r="LAN33" s="110"/>
      <c r="LAO33" s="110"/>
      <c r="LAP33" s="110"/>
      <c r="LAQ33" s="110"/>
      <c r="LAR33" s="110"/>
      <c r="LAS33" s="110"/>
      <c r="LAT33" s="110"/>
      <c r="LAU33" s="110"/>
      <c r="LAV33" s="110"/>
      <c r="LAW33" s="110"/>
      <c r="LAX33" s="110"/>
      <c r="LAY33" s="110"/>
      <c r="LAZ33" s="110"/>
      <c r="LBA33" s="110"/>
      <c r="LBB33" s="110"/>
      <c r="LBC33" s="110"/>
      <c r="LBD33" s="110"/>
      <c r="LBE33" s="110"/>
      <c r="LBF33" s="110"/>
      <c r="LBG33" s="110"/>
      <c r="LBH33" s="110"/>
      <c r="LBI33" s="110"/>
      <c r="LBJ33" s="110"/>
      <c r="LBK33" s="110"/>
      <c r="LBL33" s="110"/>
      <c r="LBM33" s="110"/>
      <c r="LBN33" s="110"/>
      <c r="LBO33" s="110"/>
      <c r="LBP33" s="110"/>
      <c r="LBQ33" s="110"/>
      <c r="LBR33" s="110"/>
      <c r="LBS33" s="110"/>
      <c r="LBT33" s="110"/>
      <c r="LBU33" s="110"/>
      <c r="LBV33" s="110"/>
      <c r="LBW33" s="110"/>
      <c r="LBX33" s="110"/>
      <c r="LBY33" s="110"/>
      <c r="LBZ33" s="110"/>
      <c r="LCA33" s="110"/>
      <c r="LCB33" s="110"/>
      <c r="LCC33" s="110"/>
      <c r="LCD33" s="110"/>
      <c r="LCE33" s="110"/>
      <c r="LCF33" s="110"/>
      <c r="LCG33" s="110"/>
      <c r="LCH33" s="110"/>
      <c r="LCI33" s="110"/>
      <c r="LCJ33" s="110"/>
      <c r="LCK33" s="110"/>
      <c r="LCL33" s="110"/>
      <c r="LCM33" s="110"/>
      <c r="LCN33" s="110"/>
      <c r="LCO33" s="110"/>
      <c r="LCP33" s="110"/>
      <c r="LCQ33" s="110"/>
      <c r="LCR33" s="110"/>
      <c r="LCS33" s="110"/>
      <c r="LCT33" s="110"/>
      <c r="LCU33" s="110"/>
      <c r="LCV33" s="110"/>
      <c r="LCW33" s="110"/>
      <c r="LCX33" s="110"/>
      <c r="LCY33" s="110"/>
      <c r="LCZ33" s="110"/>
      <c r="LDA33" s="110"/>
      <c r="LDB33" s="110"/>
      <c r="LDC33" s="110"/>
      <c r="LDD33" s="110"/>
      <c r="LDE33" s="110"/>
      <c r="LDF33" s="110"/>
      <c r="LDG33" s="110"/>
      <c r="LDH33" s="110"/>
      <c r="LDI33" s="110"/>
      <c r="LDJ33" s="110"/>
      <c r="LDK33" s="110"/>
      <c r="LDL33" s="110"/>
      <c r="LDM33" s="110"/>
      <c r="LDN33" s="110"/>
      <c r="LDO33" s="110"/>
      <c r="LDP33" s="110"/>
      <c r="LDQ33" s="110"/>
      <c r="LDR33" s="110"/>
      <c r="LDS33" s="110"/>
      <c r="LDT33" s="110"/>
      <c r="LDU33" s="110"/>
      <c r="LDV33" s="110"/>
      <c r="LDW33" s="110"/>
      <c r="LDX33" s="110"/>
      <c r="LDY33" s="110"/>
      <c r="LDZ33" s="110"/>
      <c r="LEA33" s="110"/>
      <c r="LEB33" s="110"/>
      <c r="LEC33" s="110"/>
      <c r="LED33" s="110"/>
      <c r="LEE33" s="110"/>
      <c r="LEF33" s="110"/>
      <c r="LEG33" s="110"/>
      <c r="LEH33" s="110"/>
      <c r="LEI33" s="110"/>
      <c r="LEJ33" s="110"/>
      <c r="LEK33" s="110"/>
      <c r="LEL33" s="110"/>
      <c r="LEM33" s="110"/>
      <c r="LEN33" s="110"/>
      <c r="LEO33" s="110"/>
      <c r="LEP33" s="110"/>
      <c r="LEQ33" s="110"/>
      <c r="LER33" s="110"/>
      <c r="LES33" s="110"/>
      <c r="LET33" s="110"/>
      <c r="LEU33" s="110"/>
      <c r="LEV33" s="110"/>
      <c r="LEW33" s="110"/>
      <c r="LEX33" s="110"/>
      <c r="LEY33" s="110"/>
      <c r="LEZ33" s="110"/>
      <c r="LFA33" s="110"/>
      <c r="LFB33" s="110"/>
      <c r="LFC33" s="110"/>
      <c r="LFD33" s="110"/>
      <c r="LFE33" s="110"/>
      <c r="LFF33" s="110"/>
      <c r="LFG33" s="110"/>
      <c r="LFH33" s="110"/>
      <c r="LFI33" s="110"/>
      <c r="LFJ33" s="110"/>
      <c r="LFK33" s="110"/>
      <c r="LFL33" s="110"/>
      <c r="LFM33" s="110"/>
      <c r="LFN33" s="110"/>
      <c r="LFO33" s="110"/>
      <c r="LFP33" s="110"/>
      <c r="LFQ33" s="110"/>
      <c r="LFR33" s="110"/>
      <c r="LFS33" s="110"/>
      <c r="LFT33" s="110"/>
      <c r="LFU33" s="110"/>
      <c r="LFV33" s="110"/>
      <c r="LFW33" s="110"/>
      <c r="LFX33" s="110"/>
      <c r="LFY33" s="110"/>
      <c r="LFZ33" s="110"/>
      <c r="LGA33" s="110"/>
      <c r="LGB33" s="110"/>
      <c r="LGC33" s="110"/>
      <c r="LGD33" s="110"/>
      <c r="LGE33" s="110"/>
      <c r="LGF33" s="110"/>
      <c r="LGG33" s="110"/>
      <c r="LGH33" s="110"/>
      <c r="LGI33" s="110"/>
      <c r="LGJ33" s="110"/>
      <c r="LGK33" s="110"/>
      <c r="LGL33" s="110"/>
      <c r="LGM33" s="110"/>
      <c r="LGN33" s="110"/>
      <c r="LGO33" s="110"/>
      <c r="LGP33" s="110"/>
      <c r="LGQ33" s="110"/>
      <c r="LGR33" s="110"/>
      <c r="LGS33" s="110"/>
      <c r="LGT33" s="110"/>
      <c r="LGU33" s="110"/>
      <c r="LGV33" s="110"/>
      <c r="LGW33" s="110"/>
      <c r="LGX33" s="110"/>
      <c r="LGY33" s="110"/>
      <c r="LGZ33" s="110"/>
      <c r="LHA33" s="110"/>
      <c r="LHB33" s="110"/>
      <c r="LHC33" s="110"/>
      <c r="LHD33" s="110"/>
      <c r="LHE33" s="110"/>
      <c r="LHF33" s="110"/>
      <c r="LHG33" s="110"/>
      <c r="LHH33" s="110"/>
      <c r="LHI33" s="110"/>
      <c r="LHJ33" s="110"/>
      <c r="LHK33" s="110"/>
      <c r="LHL33" s="110"/>
      <c r="LHM33" s="110"/>
      <c r="LHN33" s="110"/>
      <c r="LHO33" s="110"/>
      <c r="LHP33" s="110"/>
      <c r="LHQ33" s="110"/>
      <c r="LHR33" s="110"/>
      <c r="LHS33" s="110"/>
      <c r="LHT33" s="110"/>
      <c r="LHU33" s="110"/>
      <c r="LHV33" s="110"/>
      <c r="LHW33" s="110"/>
      <c r="LHX33" s="110"/>
      <c r="LHY33" s="110"/>
      <c r="LHZ33" s="110"/>
      <c r="LIA33" s="110"/>
      <c r="LIB33" s="110"/>
      <c r="LIC33" s="110"/>
      <c r="LID33" s="110"/>
      <c r="LIE33" s="110"/>
      <c r="LIF33" s="110"/>
      <c r="LIG33" s="110"/>
      <c r="LIH33" s="110"/>
      <c r="LII33" s="110"/>
      <c r="LIJ33" s="110"/>
      <c r="LIK33" s="110"/>
      <c r="LIL33" s="110"/>
      <c r="LIM33" s="110"/>
      <c r="LIN33" s="110"/>
      <c r="LIO33" s="110"/>
      <c r="LIP33" s="110"/>
      <c r="LIQ33" s="110"/>
      <c r="LIR33" s="110"/>
      <c r="LIS33" s="110"/>
      <c r="LIT33" s="110"/>
      <c r="LIU33" s="110"/>
      <c r="LIV33" s="110"/>
      <c r="LIW33" s="110"/>
      <c r="LIX33" s="110"/>
      <c r="LIY33" s="110"/>
      <c r="LIZ33" s="110"/>
      <c r="LJA33" s="110"/>
      <c r="LJB33" s="110"/>
      <c r="LJC33" s="110"/>
      <c r="LJD33" s="110"/>
      <c r="LJE33" s="110"/>
      <c r="LJF33" s="110"/>
      <c r="LJG33" s="110"/>
      <c r="LJH33" s="110"/>
      <c r="LJI33" s="110"/>
      <c r="LJJ33" s="110"/>
      <c r="LJK33" s="110"/>
      <c r="LJL33" s="110"/>
      <c r="LJM33" s="110"/>
      <c r="LJN33" s="110"/>
      <c r="LJO33" s="110"/>
      <c r="LJP33" s="110"/>
      <c r="LJQ33" s="110"/>
      <c r="LJR33" s="110"/>
      <c r="LJS33" s="110"/>
      <c r="LJT33" s="110"/>
      <c r="LJU33" s="110"/>
      <c r="LJV33" s="110"/>
      <c r="LJW33" s="110"/>
      <c r="LJX33" s="110"/>
      <c r="LJY33" s="110"/>
      <c r="LJZ33" s="110"/>
      <c r="LKA33" s="110"/>
      <c r="LKB33" s="110"/>
      <c r="LKC33" s="110"/>
      <c r="LKD33" s="110"/>
      <c r="LKE33" s="110"/>
      <c r="LKF33" s="110"/>
      <c r="LKG33" s="110"/>
      <c r="LKH33" s="110"/>
      <c r="LKI33" s="110"/>
      <c r="LKJ33" s="110"/>
      <c r="LKK33" s="110"/>
      <c r="LKL33" s="110"/>
      <c r="LKM33" s="110"/>
      <c r="LKN33" s="110"/>
      <c r="LKO33" s="110"/>
      <c r="LKP33" s="110"/>
      <c r="LKQ33" s="110"/>
      <c r="LKR33" s="110"/>
      <c r="LKS33" s="110"/>
      <c r="LKT33" s="110"/>
      <c r="LKU33" s="110"/>
      <c r="LKV33" s="110"/>
      <c r="LKW33" s="110"/>
      <c r="LKX33" s="110"/>
      <c r="LKY33" s="110"/>
      <c r="LKZ33" s="110"/>
      <c r="LLA33" s="110"/>
      <c r="LLB33" s="110"/>
      <c r="LLC33" s="110"/>
      <c r="LLD33" s="110"/>
      <c r="LLE33" s="110"/>
      <c r="LLF33" s="110"/>
      <c r="LLG33" s="110"/>
      <c r="LLH33" s="110"/>
      <c r="LLI33" s="110"/>
      <c r="LLJ33" s="110"/>
      <c r="LLK33" s="110"/>
      <c r="LLL33" s="110"/>
      <c r="LLM33" s="110"/>
      <c r="LLN33" s="110"/>
      <c r="LLO33" s="110"/>
      <c r="LLP33" s="110"/>
      <c r="LLQ33" s="110"/>
      <c r="LLR33" s="110"/>
      <c r="LLS33" s="110"/>
      <c r="LLT33" s="110"/>
      <c r="LLU33" s="110"/>
      <c r="LLV33" s="110"/>
      <c r="LLW33" s="110"/>
      <c r="LLX33" s="110"/>
      <c r="LLY33" s="110"/>
      <c r="LLZ33" s="110"/>
      <c r="LMA33" s="110"/>
      <c r="LMB33" s="110"/>
      <c r="LMC33" s="110"/>
      <c r="LMD33" s="110"/>
      <c r="LME33" s="110"/>
      <c r="LMF33" s="110"/>
      <c r="LMG33" s="110"/>
      <c r="LMH33" s="110"/>
      <c r="LMI33" s="110"/>
      <c r="LMJ33" s="110"/>
      <c r="LMK33" s="110"/>
      <c r="LML33" s="110"/>
      <c r="LMM33" s="110"/>
      <c r="LMN33" s="110"/>
      <c r="LMO33" s="110"/>
      <c r="LMP33" s="110"/>
      <c r="LMQ33" s="110"/>
      <c r="LMR33" s="110"/>
      <c r="LMS33" s="110"/>
      <c r="LMT33" s="110"/>
      <c r="LMU33" s="110"/>
      <c r="LMV33" s="110"/>
      <c r="LMW33" s="110"/>
      <c r="LMX33" s="110"/>
      <c r="LMY33" s="110"/>
      <c r="LMZ33" s="110"/>
      <c r="LNA33" s="110"/>
      <c r="LNB33" s="110"/>
      <c r="LNC33" s="110"/>
      <c r="LND33" s="110"/>
      <c r="LNE33" s="110"/>
      <c r="LNF33" s="110"/>
      <c r="LNG33" s="110"/>
      <c r="LNH33" s="110"/>
      <c r="LNI33" s="110"/>
      <c r="LNJ33" s="110"/>
      <c r="LNK33" s="110"/>
      <c r="LNL33" s="110"/>
      <c r="LNM33" s="110"/>
      <c r="LNN33" s="110"/>
      <c r="LNO33" s="110"/>
      <c r="LNP33" s="110"/>
      <c r="LNQ33" s="110"/>
      <c r="LNR33" s="110"/>
      <c r="LNS33" s="110"/>
      <c r="LNT33" s="110"/>
      <c r="LNU33" s="110"/>
      <c r="LNV33" s="110"/>
      <c r="LNW33" s="110"/>
      <c r="LNX33" s="110"/>
      <c r="LNY33" s="110"/>
      <c r="LNZ33" s="110"/>
      <c r="LOA33" s="110"/>
      <c r="LOB33" s="110"/>
      <c r="LOC33" s="110"/>
      <c r="LOD33" s="110"/>
      <c r="LOE33" s="110"/>
      <c r="LOF33" s="110"/>
      <c r="LOG33" s="110"/>
      <c r="LOH33" s="110"/>
      <c r="LOI33" s="110"/>
      <c r="LOJ33" s="110"/>
      <c r="LOK33" s="110"/>
      <c r="LOL33" s="110"/>
      <c r="LOM33" s="110"/>
      <c r="LON33" s="110"/>
      <c r="LOO33" s="110"/>
      <c r="LOP33" s="110"/>
      <c r="LOQ33" s="110"/>
      <c r="LOR33" s="110"/>
      <c r="LOS33" s="110"/>
      <c r="LOT33" s="110"/>
      <c r="LOU33" s="110"/>
      <c r="LOV33" s="110"/>
      <c r="LOW33" s="110"/>
      <c r="LOX33" s="110"/>
      <c r="LOY33" s="110"/>
      <c r="LOZ33" s="110"/>
      <c r="LPA33" s="110"/>
      <c r="LPB33" s="110"/>
      <c r="LPC33" s="110"/>
      <c r="LPD33" s="110"/>
      <c r="LPE33" s="110"/>
      <c r="LPF33" s="110"/>
      <c r="LPG33" s="110"/>
      <c r="LPH33" s="110"/>
      <c r="LPI33" s="110"/>
      <c r="LPJ33" s="110"/>
      <c r="LPK33" s="110"/>
      <c r="LPL33" s="110"/>
      <c r="LPM33" s="110"/>
      <c r="LPN33" s="110"/>
      <c r="LPO33" s="110"/>
      <c r="LPP33" s="110"/>
      <c r="LPQ33" s="110"/>
      <c r="LPR33" s="110"/>
      <c r="LPS33" s="110"/>
      <c r="LPT33" s="110"/>
      <c r="LPU33" s="110"/>
      <c r="LPV33" s="110"/>
      <c r="LPW33" s="110"/>
      <c r="LPX33" s="110"/>
      <c r="LPY33" s="110"/>
      <c r="LPZ33" s="110"/>
      <c r="LQA33" s="110"/>
      <c r="LQB33" s="110"/>
      <c r="LQC33" s="110"/>
      <c r="LQD33" s="110"/>
      <c r="LQE33" s="110"/>
      <c r="LQF33" s="110"/>
      <c r="LQG33" s="110"/>
      <c r="LQH33" s="110"/>
      <c r="LQI33" s="110"/>
      <c r="LQJ33" s="110"/>
      <c r="LQK33" s="110"/>
      <c r="LQL33" s="110"/>
      <c r="LQM33" s="110"/>
      <c r="LQN33" s="110"/>
      <c r="LQO33" s="110"/>
      <c r="LQP33" s="110"/>
      <c r="LQQ33" s="110"/>
      <c r="LQR33" s="110"/>
      <c r="LQS33" s="110"/>
      <c r="LQT33" s="110"/>
      <c r="LQU33" s="110"/>
      <c r="LQV33" s="110"/>
      <c r="LQW33" s="110"/>
      <c r="LQX33" s="110"/>
      <c r="LQY33" s="110"/>
      <c r="LQZ33" s="110"/>
      <c r="LRA33" s="110"/>
      <c r="LRB33" s="110"/>
      <c r="LRC33" s="110"/>
      <c r="LRD33" s="110"/>
      <c r="LRE33" s="110"/>
      <c r="LRF33" s="110"/>
      <c r="LRG33" s="110"/>
      <c r="LRH33" s="110"/>
      <c r="LRI33" s="110"/>
      <c r="LRJ33" s="110"/>
      <c r="LRK33" s="110"/>
      <c r="LRL33" s="110"/>
      <c r="LRM33" s="110"/>
      <c r="LRN33" s="110"/>
      <c r="LRO33" s="110"/>
      <c r="LRP33" s="110"/>
      <c r="LRQ33" s="110"/>
      <c r="LRR33" s="110"/>
      <c r="LRS33" s="110"/>
      <c r="LRT33" s="110"/>
      <c r="LRU33" s="110"/>
      <c r="LRV33" s="110"/>
      <c r="LRW33" s="110"/>
      <c r="LRX33" s="110"/>
      <c r="LRY33" s="110"/>
      <c r="LRZ33" s="110"/>
      <c r="LSA33" s="110"/>
      <c r="LSB33" s="110"/>
      <c r="LSC33" s="110"/>
      <c r="LSD33" s="110"/>
      <c r="LSE33" s="110"/>
      <c r="LSF33" s="110"/>
      <c r="LSG33" s="110"/>
      <c r="LSH33" s="110"/>
      <c r="LSI33" s="110"/>
      <c r="LSJ33" s="110"/>
      <c r="LSK33" s="110"/>
      <c r="LSL33" s="110"/>
      <c r="LSM33" s="110"/>
      <c r="LSN33" s="110"/>
      <c r="LSO33" s="110"/>
      <c r="LSP33" s="110"/>
      <c r="LSQ33" s="110"/>
      <c r="LSR33" s="110"/>
      <c r="LSS33" s="110"/>
      <c r="LST33" s="110"/>
      <c r="LSU33" s="110"/>
      <c r="LSV33" s="110"/>
      <c r="LSW33" s="110"/>
      <c r="LSX33" s="110"/>
      <c r="LSY33" s="110"/>
      <c r="LSZ33" s="110"/>
      <c r="LTA33" s="110"/>
      <c r="LTB33" s="110"/>
      <c r="LTC33" s="110"/>
      <c r="LTD33" s="110"/>
      <c r="LTE33" s="110"/>
      <c r="LTF33" s="110"/>
      <c r="LTG33" s="110"/>
      <c r="LTH33" s="110"/>
      <c r="LTI33" s="110"/>
      <c r="LTJ33" s="110"/>
      <c r="LTK33" s="110"/>
      <c r="LTL33" s="110"/>
      <c r="LTM33" s="110"/>
      <c r="LTN33" s="110"/>
      <c r="LTO33" s="110"/>
      <c r="LTP33" s="110"/>
      <c r="LTQ33" s="110"/>
      <c r="LTR33" s="110"/>
      <c r="LTS33" s="110"/>
      <c r="LTT33" s="110"/>
      <c r="LTU33" s="110"/>
      <c r="LTV33" s="110"/>
      <c r="LTW33" s="110"/>
      <c r="LTX33" s="110"/>
      <c r="LTY33" s="110"/>
      <c r="LTZ33" s="110"/>
      <c r="LUA33" s="110"/>
      <c r="LUB33" s="110"/>
      <c r="LUC33" s="110"/>
      <c r="LUD33" s="110"/>
      <c r="LUE33" s="110"/>
      <c r="LUF33" s="110"/>
      <c r="LUG33" s="110"/>
      <c r="LUH33" s="110"/>
      <c r="LUI33" s="110"/>
      <c r="LUJ33" s="110"/>
      <c r="LUK33" s="110"/>
      <c r="LUL33" s="110"/>
      <c r="LUM33" s="110"/>
      <c r="LUN33" s="110"/>
      <c r="LUO33" s="110"/>
      <c r="LUP33" s="110"/>
      <c r="LUQ33" s="110"/>
      <c r="LUR33" s="110"/>
      <c r="LUS33" s="110"/>
      <c r="LUT33" s="110"/>
      <c r="LUU33" s="110"/>
      <c r="LUV33" s="110"/>
      <c r="LUW33" s="110"/>
      <c r="LUX33" s="110"/>
      <c r="LUY33" s="110"/>
      <c r="LUZ33" s="110"/>
      <c r="LVA33" s="110"/>
      <c r="LVB33" s="110"/>
      <c r="LVC33" s="110"/>
      <c r="LVD33" s="110"/>
      <c r="LVE33" s="110"/>
      <c r="LVF33" s="110"/>
      <c r="LVG33" s="110"/>
      <c r="LVH33" s="110"/>
      <c r="LVI33" s="110"/>
      <c r="LVJ33" s="110"/>
      <c r="LVK33" s="110"/>
      <c r="LVL33" s="110"/>
      <c r="LVM33" s="110"/>
      <c r="LVN33" s="110"/>
      <c r="LVO33" s="110"/>
      <c r="LVP33" s="110"/>
      <c r="LVQ33" s="110"/>
      <c r="LVR33" s="110"/>
      <c r="LVS33" s="110"/>
      <c r="LVT33" s="110"/>
      <c r="LVU33" s="110"/>
      <c r="LVV33" s="110"/>
      <c r="LVW33" s="110"/>
      <c r="LVX33" s="110"/>
      <c r="LVY33" s="110"/>
      <c r="LVZ33" s="110"/>
      <c r="LWA33" s="110"/>
      <c r="LWB33" s="110"/>
      <c r="LWC33" s="110"/>
      <c r="LWD33" s="110"/>
      <c r="LWE33" s="110"/>
      <c r="LWF33" s="110"/>
      <c r="LWG33" s="110"/>
      <c r="LWH33" s="110"/>
      <c r="LWI33" s="110"/>
      <c r="LWJ33" s="110"/>
      <c r="LWK33" s="110"/>
      <c r="LWL33" s="110"/>
      <c r="LWM33" s="110"/>
      <c r="LWN33" s="110"/>
      <c r="LWO33" s="110"/>
      <c r="LWP33" s="110"/>
      <c r="LWQ33" s="110"/>
      <c r="LWR33" s="110"/>
      <c r="LWS33" s="110"/>
      <c r="LWT33" s="110"/>
      <c r="LWU33" s="110"/>
      <c r="LWV33" s="110"/>
      <c r="LWW33" s="110"/>
      <c r="LWX33" s="110"/>
      <c r="LWY33" s="110"/>
      <c r="LWZ33" s="110"/>
      <c r="LXA33" s="110"/>
      <c r="LXB33" s="110"/>
      <c r="LXC33" s="110"/>
      <c r="LXD33" s="110"/>
      <c r="LXE33" s="110"/>
      <c r="LXF33" s="110"/>
      <c r="LXG33" s="110"/>
      <c r="LXH33" s="110"/>
      <c r="LXI33" s="110"/>
      <c r="LXJ33" s="110"/>
      <c r="LXK33" s="110"/>
      <c r="LXL33" s="110"/>
      <c r="LXM33" s="110"/>
      <c r="LXN33" s="110"/>
      <c r="LXO33" s="110"/>
      <c r="LXP33" s="110"/>
      <c r="LXQ33" s="110"/>
      <c r="LXR33" s="110"/>
      <c r="LXS33" s="110"/>
      <c r="LXT33" s="110"/>
      <c r="LXU33" s="110"/>
      <c r="LXV33" s="110"/>
      <c r="LXW33" s="110"/>
      <c r="LXX33" s="110"/>
      <c r="LXY33" s="110"/>
      <c r="LXZ33" s="110"/>
      <c r="LYA33" s="110"/>
      <c r="LYB33" s="110"/>
      <c r="LYC33" s="110"/>
      <c r="LYD33" s="110"/>
      <c r="LYE33" s="110"/>
      <c r="LYF33" s="110"/>
      <c r="LYG33" s="110"/>
      <c r="LYH33" s="110"/>
      <c r="LYI33" s="110"/>
      <c r="LYJ33" s="110"/>
      <c r="LYK33" s="110"/>
      <c r="LYL33" s="110"/>
      <c r="LYM33" s="110"/>
      <c r="LYN33" s="110"/>
      <c r="LYO33" s="110"/>
      <c r="LYP33" s="110"/>
      <c r="LYQ33" s="110"/>
      <c r="LYR33" s="110"/>
      <c r="LYS33" s="110"/>
      <c r="LYT33" s="110"/>
      <c r="LYU33" s="110"/>
      <c r="LYV33" s="110"/>
      <c r="LYW33" s="110"/>
      <c r="LYX33" s="110"/>
      <c r="LYY33" s="110"/>
      <c r="LYZ33" s="110"/>
      <c r="LZA33" s="110"/>
      <c r="LZB33" s="110"/>
      <c r="LZC33" s="110"/>
      <c r="LZD33" s="110"/>
      <c r="LZE33" s="110"/>
      <c r="LZF33" s="110"/>
      <c r="LZG33" s="110"/>
      <c r="LZH33" s="110"/>
      <c r="LZI33" s="110"/>
      <c r="LZJ33" s="110"/>
      <c r="LZK33" s="110"/>
      <c r="LZL33" s="110"/>
      <c r="LZM33" s="110"/>
      <c r="LZN33" s="110"/>
      <c r="LZO33" s="110"/>
      <c r="LZP33" s="110"/>
      <c r="LZQ33" s="110"/>
      <c r="LZR33" s="110"/>
      <c r="LZS33" s="110"/>
      <c r="LZT33" s="110"/>
      <c r="LZU33" s="110"/>
      <c r="LZV33" s="110"/>
      <c r="LZW33" s="110"/>
      <c r="LZX33" s="110"/>
      <c r="LZY33" s="110"/>
      <c r="LZZ33" s="110"/>
      <c r="MAA33" s="110"/>
      <c r="MAB33" s="110"/>
      <c r="MAC33" s="110"/>
      <c r="MAD33" s="110"/>
      <c r="MAE33" s="110"/>
      <c r="MAF33" s="110"/>
      <c r="MAG33" s="110"/>
      <c r="MAH33" s="110"/>
      <c r="MAI33" s="110"/>
      <c r="MAJ33" s="110"/>
      <c r="MAK33" s="110"/>
      <c r="MAL33" s="110"/>
      <c r="MAM33" s="110"/>
      <c r="MAN33" s="110"/>
      <c r="MAO33" s="110"/>
      <c r="MAP33" s="110"/>
      <c r="MAQ33" s="110"/>
      <c r="MAR33" s="110"/>
      <c r="MAS33" s="110"/>
      <c r="MAT33" s="110"/>
      <c r="MAU33" s="110"/>
      <c r="MAV33" s="110"/>
      <c r="MAW33" s="110"/>
      <c r="MAX33" s="110"/>
      <c r="MAY33" s="110"/>
      <c r="MAZ33" s="110"/>
      <c r="MBA33" s="110"/>
      <c r="MBB33" s="110"/>
      <c r="MBC33" s="110"/>
      <c r="MBD33" s="110"/>
      <c r="MBE33" s="110"/>
      <c r="MBF33" s="110"/>
      <c r="MBG33" s="110"/>
      <c r="MBH33" s="110"/>
      <c r="MBI33" s="110"/>
      <c r="MBJ33" s="110"/>
      <c r="MBK33" s="110"/>
      <c r="MBL33" s="110"/>
      <c r="MBM33" s="110"/>
      <c r="MBN33" s="110"/>
      <c r="MBO33" s="110"/>
      <c r="MBP33" s="110"/>
      <c r="MBQ33" s="110"/>
      <c r="MBR33" s="110"/>
      <c r="MBS33" s="110"/>
      <c r="MBT33" s="110"/>
      <c r="MBU33" s="110"/>
      <c r="MBV33" s="110"/>
      <c r="MBW33" s="110"/>
      <c r="MBX33" s="110"/>
      <c r="MBY33" s="110"/>
      <c r="MBZ33" s="110"/>
      <c r="MCA33" s="110"/>
      <c r="MCB33" s="110"/>
      <c r="MCC33" s="110"/>
      <c r="MCD33" s="110"/>
      <c r="MCE33" s="110"/>
      <c r="MCF33" s="110"/>
      <c r="MCG33" s="110"/>
      <c r="MCH33" s="110"/>
      <c r="MCI33" s="110"/>
      <c r="MCJ33" s="110"/>
      <c r="MCK33" s="110"/>
      <c r="MCL33" s="110"/>
      <c r="MCM33" s="110"/>
      <c r="MCN33" s="110"/>
      <c r="MCO33" s="110"/>
      <c r="MCP33" s="110"/>
      <c r="MCQ33" s="110"/>
      <c r="MCR33" s="110"/>
      <c r="MCS33" s="110"/>
      <c r="MCT33" s="110"/>
      <c r="MCU33" s="110"/>
      <c r="MCV33" s="110"/>
      <c r="MCW33" s="110"/>
      <c r="MCX33" s="110"/>
      <c r="MCY33" s="110"/>
      <c r="MCZ33" s="110"/>
      <c r="MDA33" s="110"/>
      <c r="MDB33" s="110"/>
      <c r="MDC33" s="110"/>
      <c r="MDD33" s="110"/>
      <c r="MDE33" s="110"/>
      <c r="MDF33" s="110"/>
      <c r="MDG33" s="110"/>
      <c r="MDH33" s="110"/>
      <c r="MDI33" s="110"/>
      <c r="MDJ33" s="110"/>
      <c r="MDK33" s="110"/>
      <c r="MDL33" s="110"/>
      <c r="MDM33" s="110"/>
      <c r="MDN33" s="110"/>
      <c r="MDO33" s="110"/>
      <c r="MDP33" s="110"/>
      <c r="MDQ33" s="110"/>
      <c r="MDR33" s="110"/>
      <c r="MDS33" s="110"/>
      <c r="MDT33" s="110"/>
      <c r="MDU33" s="110"/>
      <c r="MDV33" s="110"/>
      <c r="MDW33" s="110"/>
      <c r="MDX33" s="110"/>
      <c r="MDY33" s="110"/>
      <c r="MDZ33" s="110"/>
      <c r="MEA33" s="110"/>
      <c r="MEB33" s="110"/>
      <c r="MEC33" s="110"/>
      <c r="MED33" s="110"/>
      <c r="MEE33" s="110"/>
      <c r="MEF33" s="110"/>
      <c r="MEG33" s="110"/>
      <c r="MEH33" s="110"/>
      <c r="MEI33" s="110"/>
      <c r="MEJ33" s="110"/>
      <c r="MEK33" s="110"/>
      <c r="MEL33" s="110"/>
      <c r="MEM33" s="110"/>
      <c r="MEN33" s="110"/>
      <c r="MEO33" s="110"/>
      <c r="MEP33" s="110"/>
      <c r="MEQ33" s="110"/>
      <c r="MER33" s="110"/>
      <c r="MES33" s="110"/>
      <c r="MET33" s="110"/>
      <c r="MEU33" s="110"/>
      <c r="MEV33" s="110"/>
      <c r="MEW33" s="110"/>
      <c r="MEX33" s="110"/>
      <c r="MEY33" s="110"/>
      <c r="MEZ33" s="110"/>
      <c r="MFA33" s="110"/>
      <c r="MFB33" s="110"/>
      <c r="MFC33" s="110"/>
      <c r="MFD33" s="110"/>
      <c r="MFE33" s="110"/>
      <c r="MFF33" s="110"/>
      <c r="MFG33" s="110"/>
      <c r="MFH33" s="110"/>
      <c r="MFI33" s="110"/>
      <c r="MFJ33" s="110"/>
      <c r="MFK33" s="110"/>
      <c r="MFL33" s="110"/>
      <c r="MFM33" s="110"/>
      <c r="MFN33" s="110"/>
      <c r="MFO33" s="110"/>
      <c r="MFP33" s="110"/>
      <c r="MFQ33" s="110"/>
      <c r="MFR33" s="110"/>
      <c r="MFS33" s="110"/>
      <c r="MFT33" s="110"/>
      <c r="MFU33" s="110"/>
      <c r="MFV33" s="110"/>
      <c r="MFW33" s="110"/>
      <c r="MFX33" s="110"/>
      <c r="MFY33" s="110"/>
      <c r="MFZ33" s="110"/>
      <c r="MGA33" s="110"/>
      <c r="MGB33" s="110"/>
      <c r="MGC33" s="110"/>
      <c r="MGD33" s="110"/>
      <c r="MGE33" s="110"/>
      <c r="MGF33" s="110"/>
      <c r="MGG33" s="110"/>
      <c r="MGH33" s="110"/>
      <c r="MGI33" s="110"/>
      <c r="MGJ33" s="110"/>
      <c r="MGK33" s="110"/>
      <c r="MGL33" s="110"/>
      <c r="MGM33" s="110"/>
      <c r="MGN33" s="110"/>
      <c r="MGO33" s="110"/>
      <c r="MGP33" s="110"/>
      <c r="MGQ33" s="110"/>
      <c r="MGR33" s="110"/>
      <c r="MGS33" s="110"/>
      <c r="MGT33" s="110"/>
      <c r="MGU33" s="110"/>
      <c r="MGV33" s="110"/>
      <c r="MGW33" s="110"/>
      <c r="MGX33" s="110"/>
      <c r="MGY33" s="110"/>
      <c r="MGZ33" s="110"/>
      <c r="MHA33" s="110"/>
      <c r="MHB33" s="110"/>
      <c r="MHC33" s="110"/>
      <c r="MHD33" s="110"/>
      <c r="MHE33" s="110"/>
      <c r="MHF33" s="110"/>
      <c r="MHG33" s="110"/>
      <c r="MHH33" s="110"/>
      <c r="MHI33" s="110"/>
      <c r="MHJ33" s="110"/>
      <c r="MHK33" s="110"/>
      <c r="MHL33" s="110"/>
      <c r="MHM33" s="110"/>
      <c r="MHN33" s="110"/>
      <c r="MHO33" s="110"/>
      <c r="MHP33" s="110"/>
      <c r="MHQ33" s="110"/>
      <c r="MHR33" s="110"/>
      <c r="MHS33" s="110"/>
      <c r="MHT33" s="110"/>
      <c r="MHU33" s="110"/>
      <c r="MHV33" s="110"/>
      <c r="MHW33" s="110"/>
      <c r="MHX33" s="110"/>
      <c r="MHY33" s="110"/>
      <c r="MHZ33" s="110"/>
      <c r="MIA33" s="110"/>
      <c r="MIB33" s="110"/>
      <c r="MIC33" s="110"/>
      <c r="MID33" s="110"/>
      <c r="MIE33" s="110"/>
      <c r="MIF33" s="110"/>
      <c r="MIG33" s="110"/>
      <c r="MIH33" s="110"/>
      <c r="MII33" s="110"/>
      <c r="MIJ33" s="110"/>
      <c r="MIK33" s="110"/>
      <c r="MIL33" s="110"/>
      <c r="MIM33" s="110"/>
      <c r="MIN33" s="110"/>
      <c r="MIO33" s="110"/>
      <c r="MIP33" s="110"/>
      <c r="MIQ33" s="110"/>
      <c r="MIR33" s="110"/>
      <c r="MIS33" s="110"/>
      <c r="MIT33" s="110"/>
      <c r="MIU33" s="110"/>
      <c r="MIV33" s="110"/>
      <c r="MIW33" s="110"/>
      <c r="MIX33" s="110"/>
      <c r="MIY33" s="110"/>
      <c r="MIZ33" s="110"/>
      <c r="MJA33" s="110"/>
      <c r="MJB33" s="110"/>
      <c r="MJC33" s="110"/>
      <c r="MJD33" s="110"/>
      <c r="MJE33" s="110"/>
      <c r="MJF33" s="110"/>
      <c r="MJG33" s="110"/>
      <c r="MJH33" s="110"/>
      <c r="MJI33" s="110"/>
      <c r="MJJ33" s="110"/>
      <c r="MJK33" s="110"/>
      <c r="MJL33" s="110"/>
      <c r="MJM33" s="110"/>
      <c r="MJN33" s="110"/>
      <c r="MJO33" s="110"/>
      <c r="MJP33" s="110"/>
      <c r="MJQ33" s="110"/>
      <c r="MJR33" s="110"/>
      <c r="MJS33" s="110"/>
      <c r="MJT33" s="110"/>
      <c r="MJU33" s="110"/>
      <c r="MJV33" s="110"/>
      <c r="MJW33" s="110"/>
      <c r="MJX33" s="110"/>
      <c r="MJY33" s="110"/>
      <c r="MJZ33" s="110"/>
      <c r="MKA33" s="110"/>
      <c r="MKB33" s="110"/>
      <c r="MKC33" s="110"/>
      <c r="MKD33" s="110"/>
      <c r="MKE33" s="110"/>
      <c r="MKF33" s="110"/>
      <c r="MKG33" s="110"/>
      <c r="MKH33" s="110"/>
      <c r="MKI33" s="110"/>
      <c r="MKJ33" s="110"/>
      <c r="MKK33" s="110"/>
      <c r="MKL33" s="110"/>
      <c r="MKM33" s="110"/>
      <c r="MKN33" s="110"/>
      <c r="MKO33" s="110"/>
      <c r="MKP33" s="110"/>
      <c r="MKQ33" s="110"/>
      <c r="MKR33" s="110"/>
      <c r="MKS33" s="110"/>
      <c r="MKT33" s="110"/>
      <c r="MKU33" s="110"/>
      <c r="MKV33" s="110"/>
      <c r="MKW33" s="110"/>
      <c r="MKX33" s="110"/>
      <c r="MKY33" s="110"/>
      <c r="MKZ33" s="110"/>
      <c r="MLA33" s="110"/>
      <c r="MLB33" s="110"/>
      <c r="MLC33" s="110"/>
      <c r="MLD33" s="110"/>
      <c r="MLE33" s="110"/>
      <c r="MLF33" s="110"/>
      <c r="MLG33" s="110"/>
      <c r="MLH33" s="110"/>
      <c r="MLI33" s="110"/>
      <c r="MLJ33" s="110"/>
      <c r="MLK33" s="110"/>
      <c r="MLL33" s="110"/>
      <c r="MLM33" s="110"/>
      <c r="MLN33" s="110"/>
      <c r="MLO33" s="110"/>
      <c r="MLP33" s="110"/>
      <c r="MLQ33" s="110"/>
      <c r="MLR33" s="110"/>
      <c r="MLS33" s="110"/>
      <c r="MLT33" s="110"/>
      <c r="MLU33" s="110"/>
      <c r="MLV33" s="110"/>
      <c r="MLW33" s="110"/>
      <c r="MLX33" s="110"/>
      <c r="MLY33" s="110"/>
      <c r="MLZ33" s="110"/>
      <c r="MMA33" s="110"/>
      <c r="MMB33" s="110"/>
      <c r="MMC33" s="110"/>
      <c r="MMD33" s="110"/>
      <c r="MME33" s="110"/>
      <c r="MMF33" s="110"/>
      <c r="MMG33" s="110"/>
      <c r="MMH33" s="110"/>
      <c r="MMI33" s="110"/>
      <c r="MMJ33" s="110"/>
      <c r="MMK33" s="110"/>
      <c r="MML33" s="110"/>
      <c r="MMM33" s="110"/>
      <c r="MMN33" s="110"/>
      <c r="MMO33" s="110"/>
      <c r="MMP33" s="110"/>
      <c r="MMQ33" s="110"/>
      <c r="MMR33" s="110"/>
      <c r="MMS33" s="110"/>
      <c r="MMT33" s="110"/>
      <c r="MMU33" s="110"/>
      <c r="MMV33" s="110"/>
      <c r="MMW33" s="110"/>
      <c r="MMX33" s="110"/>
      <c r="MMY33" s="110"/>
      <c r="MMZ33" s="110"/>
      <c r="MNA33" s="110"/>
      <c r="MNB33" s="110"/>
      <c r="MNC33" s="110"/>
      <c r="MND33" s="110"/>
      <c r="MNE33" s="110"/>
      <c r="MNF33" s="110"/>
      <c r="MNG33" s="110"/>
      <c r="MNH33" s="110"/>
      <c r="MNI33" s="110"/>
      <c r="MNJ33" s="110"/>
      <c r="MNK33" s="110"/>
      <c r="MNL33" s="110"/>
      <c r="MNM33" s="110"/>
      <c r="MNN33" s="110"/>
      <c r="MNO33" s="110"/>
      <c r="MNP33" s="110"/>
      <c r="MNQ33" s="110"/>
      <c r="MNR33" s="110"/>
      <c r="MNS33" s="110"/>
      <c r="MNT33" s="110"/>
      <c r="MNU33" s="110"/>
      <c r="MNV33" s="110"/>
      <c r="MNW33" s="110"/>
      <c r="MNX33" s="110"/>
      <c r="MNY33" s="110"/>
      <c r="MNZ33" s="110"/>
      <c r="MOA33" s="110"/>
      <c r="MOB33" s="110"/>
      <c r="MOC33" s="110"/>
      <c r="MOD33" s="110"/>
      <c r="MOE33" s="110"/>
      <c r="MOF33" s="110"/>
      <c r="MOG33" s="110"/>
      <c r="MOH33" s="110"/>
      <c r="MOI33" s="110"/>
      <c r="MOJ33" s="110"/>
      <c r="MOK33" s="110"/>
      <c r="MOL33" s="110"/>
      <c r="MOM33" s="110"/>
      <c r="MON33" s="110"/>
      <c r="MOO33" s="110"/>
      <c r="MOP33" s="110"/>
      <c r="MOQ33" s="110"/>
      <c r="MOR33" s="110"/>
      <c r="MOS33" s="110"/>
      <c r="MOT33" s="110"/>
      <c r="MOU33" s="110"/>
      <c r="MOV33" s="110"/>
      <c r="MOW33" s="110"/>
      <c r="MOX33" s="110"/>
      <c r="MOY33" s="110"/>
      <c r="MOZ33" s="110"/>
      <c r="MPA33" s="110"/>
      <c r="MPB33" s="110"/>
      <c r="MPC33" s="110"/>
      <c r="MPD33" s="110"/>
      <c r="MPE33" s="110"/>
      <c r="MPF33" s="110"/>
      <c r="MPG33" s="110"/>
      <c r="MPH33" s="110"/>
      <c r="MPI33" s="110"/>
      <c r="MPJ33" s="110"/>
      <c r="MPK33" s="110"/>
      <c r="MPL33" s="110"/>
      <c r="MPM33" s="110"/>
      <c r="MPN33" s="110"/>
      <c r="MPO33" s="110"/>
      <c r="MPP33" s="110"/>
      <c r="MPQ33" s="110"/>
      <c r="MPR33" s="110"/>
      <c r="MPS33" s="110"/>
      <c r="MPT33" s="110"/>
      <c r="MPU33" s="110"/>
      <c r="MPV33" s="110"/>
      <c r="MPW33" s="110"/>
      <c r="MPX33" s="110"/>
      <c r="MPY33" s="110"/>
      <c r="MPZ33" s="110"/>
      <c r="MQA33" s="110"/>
      <c r="MQB33" s="110"/>
      <c r="MQC33" s="110"/>
      <c r="MQD33" s="110"/>
      <c r="MQE33" s="110"/>
      <c r="MQF33" s="110"/>
      <c r="MQG33" s="110"/>
      <c r="MQH33" s="110"/>
      <c r="MQI33" s="110"/>
      <c r="MQJ33" s="110"/>
      <c r="MQK33" s="110"/>
      <c r="MQL33" s="110"/>
      <c r="MQM33" s="110"/>
      <c r="MQN33" s="110"/>
      <c r="MQO33" s="110"/>
      <c r="MQP33" s="110"/>
      <c r="MQQ33" s="110"/>
      <c r="MQR33" s="110"/>
      <c r="MQS33" s="110"/>
      <c r="MQT33" s="110"/>
      <c r="MQU33" s="110"/>
      <c r="MQV33" s="110"/>
      <c r="MQW33" s="110"/>
      <c r="MQX33" s="110"/>
      <c r="MQY33" s="110"/>
      <c r="MQZ33" s="110"/>
      <c r="MRA33" s="110"/>
      <c r="MRB33" s="110"/>
      <c r="MRC33" s="110"/>
      <c r="MRD33" s="110"/>
      <c r="MRE33" s="110"/>
      <c r="MRF33" s="110"/>
      <c r="MRG33" s="110"/>
      <c r="MRH33" s="110"/>
      <c r="MRI33" s="110"/>
      <c r="MRJ33" s="110"/>
      <c r="MRK33" s="110"/>
      <c r="MRL33" s="110"/>
      <c r="MRM33" s="110"/>
      <c r="MRN33" s="110"/>
      <c r="MRO33" s="110"/>
      <c r="MRP33" s="110"/>
      <c r="MRQ33" s="110"/>
      <c r="MRR33" s="110"/>
      <c r="MRS33" s="110"/>
      <c r="MRT33" s="110"/>
      <c r="MRU33" s="110"/>
      <c r="MRV33" s="110"/>
      <c r="MRW33" s="110"/>
      <c r="MRX33" s="110"/>
      <c r="MRY33" s="110"/>
      <c r="MRZ33" s="110"/>
      <c r="MSA33" s="110"/>
      <c r="MSB33" s="110"/>
      <c r="MSC33" s="110"/>
      <c r="MSD33" s="110"/>
      <c r="MSE33" s="110"/>
      <c r="MSF33" s="110"/>
      <c r="MSG33" s="110"/>
      <c r="MSH33" s="110"/>
      <c r="MSI33" s="110"/>
      <c r="MSJ33" s="110"/>
      <c r="MSK33" s="110"/>
      <c r="MSL33" s="110"/>
      <c r="MSM33" s="110"/>
      <c r="MSN33" s="110"/>
      <c r="MSO33" s="110"/>
      <c r="MSP33" s="110"/>
      <c r="MSQ33" s="110"/>
      <c r="MSR33" s="110"/>
      <c r="MSS33" s="110"/>
      <c r="MST33" s="110"/>
      <c r="MSU33" s="110"/>
      <c r="MSV33" s="110"/>
      <c r="MSW33" s="110"/>
      <c r="MSX33" s="110"/>
      <c r="MSY33" s="110"/>
      <c r="MSZ33" s="110"/>
      <c r="MTA33" s="110"/>
      <c r="MTB33" s="110"/>
      <c r="MTC33" s="110"/>
      <c r="MTD33" s="110"/>
      <c r="MTE33" s="110"/>
      <c r="MTF33" s="110"/>
      <c r="MTG33" s="110"/>
      <c r="MTH33" s="110"/>
      <c r="MTI33" s="110"/>
      <c r="MTJ33" s="110"/>
      <c r="MTK33" s="110"/>
      <c r="MTL33" s="110"/>
      <c r="MTM33" s="110"/>
      <c r="MTN33" s="110"/>
      <c r="MTO33" s="110"/>
      <c r="MTP33" s="110"/>
      <c r="MTQ33" s="110"/>
      <c r="MTR33" s="110"/>
      <c r="MTS33" s="110"/>
      <c r="MTT33" s="110"/>
      <c r="MTU33" s="110"/>
      <c r="MTV33" s="110"/>
      <c r="MTW33" s="110"/>
      <c r="MTX33" s="110"/>
      <c r="MTY33" s="110"/>
      <c r="MTZ33" s="110"/>
      <c r="MUA33" s="110"/>
      <c r="MUB33" s="110"/>
      <c r="MUC33" s="110"/>
      <c r="MUD33" s="110"/>
      <c r="MUE33" s="110"/>
      <c r="MUF33" s="110"/>
      <c r="MUG33" s="110"/>
      <c r="MUH33" s="110"/>
      <c r="MUI33" s="110"/>
      <c r="MUJ33" s="110"/>
      <c r="MUK33" s="110"/>
      <c r="MUL33" s="110"/>
      <c r="MUM33" s="110"/>
      <c r="MUN33" s="110"/>
      <c r="MUO33" s="110"/>
      <c r="MUP33" s="110"/>
      <c r="MUQ33" s="110"/>
      <c r="MUR33" s="110"/>
      <c r="MUS33" s="110"/>
      <c r="MUT33" s="110"/>
      <c r="MUU33" s="110"/>
      <c r="MUV33" s="110"/>
      <c r="MUW33" s="110"/>
      <c r="MUX33" s="110"/>
      <c r="MUY33" s="110"/>
      <c r="MUZ33" s="110"/>
      <c r="MVA33" s="110"/>
      <c r="MVB33" s="110"/>
      <c r="MVC33" s="110"/>
      <c r="MVD33" s="110"/>
      <c r="MVE33" s="110"/>
      <c r="MVF33" s="110"/>
      <c r="MVG33" s="110"/>
      <c r="MVH33" s="110"/>
      <c r="MVI33" s="110"/>
      <c r="MVJ33" s="110"/>
      <c r="MVK33" s="110"/>
      <c r="MVL33" s="110"/>
      <c r="MVM33" s="110"/>
      <c r="MVN33" s="110"/>
      <c r="MVO33" s="110"/>
      <c r="MVP33" s="110"/>
      <c r="MVQ33" s="110"/>
      <c r="MVR33" s="110"/>
      <c r="MVS33" s="110"/>
      <c r="MVT33" s="110"/>
      <c r="MVU33" s="110"/>
      <c r="MVV33" s="110"/>
      <c r="MVW33" s="110"/>
      <c r="MVX33" s="110"/>
      <c r="MVY33" s="110"/>
      <c r="MVZ33" s="110"/>
      <c r="MWA33" s="110"/>
      <c r="MWB33" s="110"/>
      <c r="MWC33" s="110"/>
      <c r="MWD33" s="110"/>
      <c r="MWE33" s="110"/>
      <c r="MWF33" s="110"/>
      <c r="MWG33" s="110"/>
      <c r="MWH33" s="110"/>
      <c r="MWI33" s="110"/>
      <c r="MWJ33" s="110"/>
      <c r="MWK33" s="110"/>
      <c r="MWL33" s="110"/>
      <c r="MWM33" s="110"/>
      <c r="MWN33" s="110"/>
      <c r="MWO33" s="110"/>
      <c r="MWP33" s="110"/>
      <c r="MWQ33" s="110"/>
      <c r="MWR33" s="110"/>
      <c r="MWS33" s="110"/>
      <c r="MWT33" s="110"/>
      <c r="MWU33" s="110"/>
      <c r="MWV33" s="110"/>
      <c r="MWW33" s="110"/>
      <c r="MWX33" s="110"/>
      <c r="MWY33" s="110"/>
      <c r="MWZ33" s="110"/>
      <c r="MXA33" s="110"/>
      <c r="MXB33" s="110"/>
      <c r="MXC33" s="110"/>
      <c r="MXD33" s="110"/>
      <c r="MXE33" s="110"/>
      <c r="MXF33" s="110"/>
      <c r="MXG33" s="110"/>
      <c r="MXH33" s="110"/>
      <c r="MXI33" s="110"/>
      <c r="MXJ33" s="110"/>
      <c r="MXK33" s="110"/>
      <c r="MXL33" s="110"/>
      <c r="MXM33" s="110"/>
      <c r="MXN33" s="110"/>
      <c r="MXO33" s="110"/>
      <c r="MXP33" s="110"/>
      <c r="MXQ33" s="110"/>
      <c r="MXR33" s="110"/>
      <c r="MXS33" s="110"/>
      <c r="MXT33" s="110"/>
      <c r="MXU33" s="110"/>
      <c r="MXV33" s="110"/>
      <c r="MXW33" s="110"/>
      <c r="MXX33" s="110"/>
      <c r="MXY33" s="110"/>
      <c r="MXZ33" s="110"/>
      <c r="MYA33" s="110"/>
      <c r="MYB33" s="110"/>
      <c r="MYC33" s="110"/>
      <c r="MYD33" s="110"/>
      <c r="MYE33" s="110"/>
      <c r="MYF33" s="110"/>
      <c r="MYG33" s="110"/>
      <c r="MYH33" s="110"/>
      <c r="MYI33" s="110"/>
      <c r="MYJ33" s="110"/>
      <c r="MYK33" s="110"/>
      <c r="MYL33" s="110"/>
      <c r="MYM33" s="110"/>
      <c r="MYN33" s="110"/>
      <c r="MYO33" s="110"/>
      <c r="MYP33" s="110"/>
      <c r="MYQ33" s="110"/>
      <c r="MYR33" s="110"/>
      <c r="MYS33" s="110"/>
      <c r="MYT33" s="110"/>
      <c r="MYU33" s="110"/>
      <c r="MYV33" s="110"/>
      <c r="MYW33" s="110"/>
      <c r="MYX33" s="110"/>
      <c r="MYY33" s="110"/>
      <c r="MYZ33" s="110"/>
      <c r="MZA33" s="110"/>
      <c r="MZB33" s="110"/>
      <c r="MZC33" s="110"/>
      <c r="MZD33" s="110"/>
      <c r="MZE33" s="110"/>
      <c r="MZF33" s="110"/>
      <c r="MZG33" s="110"/>
      <c r="MZH33" s="110"/>
      <c r="MZI33" s="110"/>
      <c r="MZJ33" s="110"/>
      <c r="MZK33" s="110"/>
      <c r="MZL33" s="110"/>
      <c r="MZM33" s="110"/>
      <c r="MZN33" s="110"/>
      <c r="MZO33" s="110"/>
      <c r="MZP33" s="110"/>
      <c r="MZQ33" s="110"/>
      <c r="MZR33" s="110"/>
      <c r="MZS33" s="110"/>
      <c r="MZT33" s="110"/>
      <c r="MZU33" s="110"/>
      <c r="MZV33" s="110"/>
      <c r="MZW33" s="110"/>
      <c r="MZX33" s="110"/>
      <c r="MZY33" s="110"/>
      <c r="MZZ33" s="110"/>
      <c r="NAA33" s="110"/>
      <c r="NAB33" s="110"/>
      <c r="NAC33" s="110"/>
      <c r="NAD33" s="110"/>
      <c r="NAE33" s="110"/>
      <c r="NAF33" s="110"/>
      <c r="NAG33" s="110"/>
      <c r="NAH33" s="110"/>
      <c r="NAI33" s="110"/>
      <c r="NAJ33" s="110"/>
      <c r="NAK33" s="110"/>
      <c r="NAL33" s="110"/>
      <c r="NAM33" s="110"/>
      <c r="NAN33" s="110"/>
      <c r="NAO33" s="110"/>
      <c r="NAP33" s="110"/>
      <c r="NAQ33" s="110"/>
      <c r="NAR33" s="110"/>
      <c r="NAS33" s="110"/>
      <c r="NAT33" s="110"/>
      <c r="NAU33" s="110"/>
      <c r="NAV33" s="110"/>
      <c r="NAW33" s="110"/>
      <c r="NAX33" s="110"/>
      <c r="NAY33" s="110"/>
      <c r="NAZ33" s="110"/>
      <c r="NBA33" s="110"/>
      <c r="NBB33" s="110"/>
      <c r="NBC33" s="110"/>
      <c r="NBD33" s="110"/>
      <c r="NBE33" s="110"/>
      <c r="NBF33" s="110"/>
      <c r="NBG33" s="110"/>
      <c r="NBH33" s="110"/>
      <c r="NBI33" s="110"/>
      <c r="NBJ33" s="110"/>
      <c r="NBK33" s="110"/>
      <c r="NBL33" s="110"/>
      <c r="NBM33" s="110"/>
      <c r="NBN33" s="110"/>
      <c r="NBO33" s="110"/>
      <c r="NBP33" s="110"/>
      <c r="NBQ33" s="110"/>
      <c r="NBR33" s="110"/>
      <c r="NBS33" s="110"/>
      <c r="NBT33" s="110"/>
      <c r="NBU33" s="110"/>
      <c r="NBV33" s="110"/>
      <c r="NBW33" s="110"/>
      <c r="NBX33" s="110"/>
      <c r="NBY33" s="110"/>
      <c r="NBZ33" s="110"/>
      <c r="NCA33" s="110"/>
      <c r="NCB33" s="110"/>
      <c r="NCC33" s="110"/>
      <c r="NCD33" s="110"/>
      <c r="NCE33" s="110"/>
      <c r="NCF33" s="110"/>
      <c r="NCG33" s="110"/>
      <c r="NCH33" s="110"/>
      <c r="NCI33" s="110"/>
      <c r="NCJ33" s="110"/>
      <c r="NCK33" s="110"/>
      <c r="NCL33" s="110"/>
      <c r="NCM33" s="110"/>
      <c r="NCN33" s="110"/>
      <c r="NCO33" s="110"/>
      <c r="NCP33" s="110"/>
      <c r="NCQ33" s="110"/>
      <c r="NCR33" s="110"/>
      <c r="NCS33" s="110"/>
      <c r="NCT33" s="110"/>
      <c r="NCU33" s="110"/>
      <c r="NCV33" s="110"/>
      <c r="NCW33" s="110"/>
      <c r="NCX33" s="110"/>
      <c r="NCY33" s="110"/>
      <c r="NCZ33" s="110"/>
      <c r="NDA33" s="110"/>
      <c r="NDB33" s="110"/>
      <c r="NDC33" s="110"/>
      <c r="NDD33" s="110"/>
      <c r="NDE33" s="110"/>
      <c r="NDF33" s="110"/>
      <c r="NDG33" s="110"/>
      <c r="NDH33" s="110"/>
      <c r="NDI33" s="110"/>
      <c r="NDJ33" s="110"/>
      <c r="NDK33" s="110"/>
      <c r="NDL33" s="110"/>
      <c r="NDM33" s="110"/>
      <c r="NDN33" s="110"/>
      <c r="NDO33" s="110"/>
      <c r="NDP33" s="110"/>
      <c r="NDQ33" s="110"/>
      <c r="NDR33" s="110"/>
      <c r="NDS33" s="110"/>
      <c r="NDT33" s="110"/>
      <c r="NDU33" s="110"/>
      <c r="NDV33" s="110"/>
      <c r="NDW33" s="110"/>
      <c r="NDX33" s="110"/>
      <c r="NDY33" s="110"/>
      <c r="NDZ33" s="110"/>
      <c r="NEA33" s="110"/>
      <c r="NEB33" s="110"/>
      <c r="NEC33" s="110"/>
      <c r="NED33" s="110"/>
      <c r="NEE33" s="110"/>
      <c r="NEF33" s="110"/>
      <c r="NEG33" s="110"/>
      <c r="NEH33" s="110"/>
      <c r="NEI33" s="110"/>
      <c r="NEJ33" s="110"/>
      <c r="NEK33" s="110"/>
      <c r="NEL33" s="110"/>
      <c r="NEM33" s="110"/>
      <c r="NEN33" s="110"/>
      <c r="NEO33" s="110"/>
      <c r="NEP33" s="110"/>
      <c r="NEQ33" s="110"/>
      <c r="NER33" s="110"/>
      <c r="NES33" s="110"/>
      <c r="NET33" s="110"/>
      <c r="NEU33" s="110"/>
      <c r="NEV33" s="110"/>
      <c r="NEW33" s="110"/>
      <c r="NEX33" s="110"/>
      <c r="NEY33" s="110"/>
      <c r="NEZ33" s="110"/>
      <c r="NFA33" s="110"/>
      <c r="NFB33" s="110"/>
      <c r="NFC33" s="110"/>
      <c r="NFD33" s="110"/>
      <c r="NFE33" s="110"/>
      <c r="NFF33" s="110"/>
      <c r="NFG33" s="110"/>
      <c r="NFH33" s="110"/>
      <c r="NFI33" s="110"/>
      <c r="NFJ33" s="110"/>
      <c r="NFK33" s="110"/>
      <c r="NFL33" s="110"/>
      <c r="NFM33" s="110"/>
      <c r="NFN33" s="110"/>
      <c r="NFO33" s="110"/>
      <c r="NFP33" s="110"/>
      <c r="NFQ33" s="110"/>
      <c r="NFR33" s="110"/>
      <c r="NFS33" s="110"/>
      <c r="NFT33" s="110"/>
      <c r="NFU33" s="110"/>
      <c r="NFV33" s="110"/>
      <c r="NFW33" s="110"/>
      <c r="NFX33" s="110"/>
      <c r="NFY33" s="110"/>
      <c r="NFZ33" s="110"/>
      <c r="NGA33" s="110"/>
      <c r="NGB33" s="110"/>
      <c r="NGC33" s="110"/>
      <c r="NGD33" s="110"/>
      <c r="NGE33" s="110"/>
      <c r="NGF33" s="110"/>
      <c r="NGG33" s="110"/>
      <c r="NGH33" s="110"/>
      <c r="NGI33" s="110"/>
      <c r="NGJ33" s="110"/>
      <c r="NGK33" s="110"/>
      <c r="NGL33" s="110"/>
      <c r="NGM33" s="110"/>
      <c r="NGN33" s="110"/>
      <c r="NGO33" s="110"/>
      <c r="NGP33" s="110"/>
      <c r="NGQ33" s="110"/>
      <c r="NGR33" s="110"/>
      <c r="NGS33" s="110"/>
      <c r="NGT33" s="110"/>
      <c r="NGU33" s="110"/>
      <c r="NGV33" s="110"/>
      <c r="NGW33" s="110"/>
      <c r="NGX33" s="110"/>
      <c r="NGY33" s="110"/>
      <c r="NGZ33" s="110"/>
      <c r="NHA33" s="110"/>
      <c r="NHB33" s="110"/>
      <c r="NHC33" s="110"/>
      <c r="NHD33" s="110"/>
      <c r="NHE33" s="110"/>
      <c r="NHF33" s="110"/>
      <c r="NHG33" s="110"/>
      <c r="NHH33" s="110"/>
      <c r="NHI33" s="110"/>
      <c r="NHJ33" s="110"/>
      <c r="NHK33" s="110"/>
      <c r="NHL33" s="110"/>
      <c r="NHM33" s="110"/>
      <c r="NHN33" s="110"/>
      <c r="NHO33" s="110"/>
      <c r="NHP33" s="110"/>
      <c r="NHQ33" s="110"/>
      <c r="NHR33" s="110"/>
      <c r="NHS33" s="110"/>
      <c r="NHT33" s="110"/>
      <c r="NHU33" s="110"/>
      <c r="NHV33" s="110"/>
      <c r="NHW33" s="110"/>
      <c r="NHX33" s="110"/>
      <c r="NHY33" s="110"/>
      <c r="NHZ33" s="110"/>
      <c r="NIA33" s="110"/>
      <c r="NIB33" s="110"/>
      <c r="NIC33" s="110"/>
      <c r="NID33" s="110"/>
      <c r="NIE33" s="110"/>
      <c r="NIF33" s="110"/>
      <c r="NIG33" s="110"/>
      <c r="NIH33" s="110"/>
      <c r="NII33" s="110"/>
      <c r="NIJ33" s="110"/>
      <c r="NIK33" s="110"/>
      <c r="NIL33" s="110"/>
      <c r="NIM33" s="110"/>
      <c r="NIN33" s="110"/>
      <c r="NIO33" s="110"/>
      <c r="NIP33" s="110"/>
      <c r="NIQ33" s="110"/>
      <c r="NIR33" s="110"/>
      <c r="NIS33" s="110"/>
      <c r="NIT33" s="110"/>
      <c r="NIU33" s="110"/>
      <c r="NIV33" s="110"/>
      <c r="NIW33" s="110"/>
      <c r="NIX33" s="110"/>
      <c r="NIY33" s="110"/>
      <c r="NIZ33" s="110"/>
      <c r="NJA33" s="110"/>
      <c r="NJB33" s="110"/>
      <c r="NJC33" s="110"/>
      <c r="NJD33" s="110"/>
      <c r="NJE33" s="110"/>
      <c r="NJF33" s="110"/>
      <c r="NJG33" s="110"/>
      <c r="NJH33" s="110"/>
      <c r="NJI33" s="110"/>
      <c r="NJJ33" s="110"/>
      <c r="NJK33" s="110"/>
      <c r="NJL33" s="110"/>
      <c r="NJM33" s="110"/>
      <c r="NJN33" s="110"/>
      <c r="NJO33" s="110"/>
      <c r="NJP33" s="110"/>
      <c r="NJQ33" s="110"/>
      <c r="NJR33" s="110"/>
      <c r="NJS33" s="110"/>
      <c r="NJT33" s="110"/>
      <c r="NJU33" s="110"/>
      <c r="NJV33" s="110"/>
      <c r="NJW33" s="110"/>
      <c r="NJX33" s="110"/>
      <c r="NJY33" s="110"/>
      <c r="NJZ33" s="110"/>
      <c r="NKA33" s="110"/>
      <c r="NKB33" s="110"/>
      <c r="NKC33" s="110"/>
      <c r="NKD33" s="110"/>
      <c r="NKE33" s="110"/>
      <c r="NKF33" s="110"/>
      <c r="NKG33" s="110"/>
      <c r="NKH33" s="110"/>
      <c r="NKI33" s="110"/>
      <c r="NKJ33" s="110"/>
      <c r="NKK33" s="110"/>
      <c r="NKL33" s="110"/>
      <c r="NKM33" s="110"/>
      <c r="NKN33" s="110"/>
      <c r="NKO33" s="110"/>
      <c r="NKP33" s="110"/>
      <c r="NKQ33" s="110"/>
      <c r="NKR33" s="110"/>
      <c r="NKS33" s="110"/>
      <c r="NKT33" s="110"/>
      <c r="NKU33" s="110"/>
      <c r="NKV33" s="110"/>
      <c r="NKW33" s="110"/>
      <c r="NKX33" s="110"/>
      <c r="NKY33" s="110"/>
      <c r="NKZ33" s="110"/>
      <c r="NLA33" s="110"/>
      <c r="NLB33" s="110"/>
      <c r="NLC33" s="110"/>
      <c r="NLD33" s="110"/>
      <c r="NLE33" s="110"/>
      <c r="NLF33" s="110"/>
      <c r="NLG33" s="110"/>
      <c r="NLH33" s="110"/>
      <c r="NLI33" s="110"/>
      <c r="NLJ33" s="110"/>
      <c r="NLK33" s="110"/>
      <c r="NLL33" s="110"/>
      <c r="NLM33" s="110"/>
      <c r="NLN33" s="110"/>
      <c r="NLO33" s="110"/>
      <c r="NLP33" s="110"/>
      <c r="NLQ33" s="110"/>
      <c r="NLR33" s="110"/>
      <c r="NLS33" s="110"/>
      <c r="NLT33" s="110"/>
      <c r="NLU33" s="110"/>
      <c r="NLV33" s="110"/>
      <c r="NLW33" s="110"/>
      <c r="NLX33" s="110"/>
      <c r="NLY33" s="110"/>
      <c r="NLZ33" s="110"/>
      <c r="NMA33" s="110"/>
      <c r="NMB33" s="110"/>
      <c r="NMC33" s="110"/>
      <c r="NMD33" s="110"/>
      <c r="NME33" s="110"/>
      <c r="NMF33" s="110"/>
      <c r="NMG33" s="110"/>
      <c r="NMH33" s="110"/>
      <c r="NMI33" s="110"/>
      <c r="NMJ33" s="110"/>
      <c r="NMK33" s="110"/>
      <c r="NML33" s="110"/>
      <c r="NMM33" s="110"/>
      <c r="NMN33" s="110"/>
      <c r="NMO33" s="110"/>
      <c r="NMP33" s="110"/>
      <c r="NMQ33" s="110"/>
      <c r="NMR33" s="110"/>
      <c r="NMS33" s="110"/>
      <c r="NMT33" s="110"/>
      <c r="NMU33" s="110"/>
      <c r="NMV33" s="110"/>
      <c r="NMW33" s="110"/>
      <c r="NMX33" s="110"/>
      <c r="NMY33" s="110"/>
      <c r="NMZ33" s="110"/>
      <c r="NNA33" s="110"/>
      <c r="NNB33" s="110"/>
      <c r="NNC33" s="110"/>
      <c r="NND33" s="110"/>
      <c r="NNE33" s="110"/>
      <c r="NNF33" s="110"/>
      <c r="NNG33" s="110"/>
      <c r="NNH33" s="110"/>
      <c r="NNI33" s="110"/>
      <c r="NNJ33" s="110"/>
      <c r="NNK33" s="110"/>
      <c r="NNL33" s="110"/>
      <c r="NNM33" s="110"/>
      <c r="NNN33" s="110"/>
      <c r="NNO33" s="110"/>
      <c r="NNP33" s="110"/>
      <c r="NNQ33" s="110"/>
      <c r="NNR33" s="110"/>
      <c r="NNS33" s="110"/>
      <c r="NNT33" s="110"/>
      <c r="NNU33" s="110"/>
      <c r="NNV33" s="110"/>
      <c r="NNW33" s="110"/>
      <c r="NNX33" s="110"/>
      <c r="NNY33" s="110"/>
      <c r="NNZ33" s="110"/>
      <c r="NOA33" s="110"/>
      <c r="NOB33" s="110"/>
      <c r="NOC33" s="110"/>
      <c r="NOD33" s="110"/>
      <c r="NOE33" s="110"/>
      <c r="NOF33" s="110"/>
      <c r="NOG33" s="110"/>
      <c r="NOH33" s="110"/>
      <c r="NOI33" s="110"/>
      <c r="NOJ33" s="110"/>
      <c r="NOK33" s="110"/>
      <c r="NOL33" s="110"/>
      <c r="NOM33" s="110"/>
      <c r="NON33" s="110"/>
      <c r="NOO33" s="110"/>
      <c r="NOP33" s="110"/>
      <c r="NOQ33" s="110"/>
      <c r="NOR33" s="110"/>
      <c r="NOS33" s="110"/>
      <c r="NOT33" s="110"/>
      <c r="NOU33" s="110"/>
      <c r="NOV33" s="110"/>
      <c r="NOW33" s="110"/>
      <c r="NOX33" s="110"/>
      <c r="NOY33" s="110"/>
      <c r="NOZ33" s="110"/>
      <c r="NPA33" s="110"/>
      <c r="NPB33" s="110"/>
      <c r="NPC33" s="110"/>
      <c r="NPD33" s="110"/>
      <c r="NPE33" s="110"/>
      <c r="NPF33" s="110"/>
      <c r="NPG33" s="110"/>
      <c r="NPH33" s="110"/>
      <c r="NPI33" s="110"/>
      <c r="NPJ33" s="110"/>
      <c r="NPK33" s="110"/>
      <c r="NPL33" s="110"/>
      <c r="NPM33" s="110"/>
      <c r="NPN33" s="110"/>
      <c r="NPO33" s="110"/>
      <c r="NPP33" s="110"/>
      <c r="NPQ33" s="110"/>
      <c r="NPR33" s="110"/>
      <c r="NPS33" s="110"/>
      <c r="NPT33" s="110"/>
      <c r="NPU33" s="110"/>
      <c r="NPV33" s="110"/>
      <c r="NPW33" s="110"/>
      <c r="NPX33" s="110"/>
      <c r="NPY33" s="110"/>
      <c r="NPZ33" s="110"/>
      <c r="NQA33" s="110"/>
      <c r="NQB33" s="110"/>
      <c r="NQC33" s="110"/>
      <c r="NQD33" s="110"/>
      <c r="NQE33" s="110"/>
      <c r="NQF33" s="110"/>
      <c r="NQG33" s="110"/>
      <c r="NQH33" s="110"/>
      <c r="NQI33" s="110"/>
      <c r="NQJ33" s="110"/>
      <c r="NQK33" s="110"/>
      <c r="NQL33" s="110"/>
      <c r="NQM33" s="110"/>
      <c r="NQN33" s="110"/>
      <c r="NQO33" s="110"/>
      <c r="NQP33" s="110"/>
      <c r="NQQ33" s="110"/>
      <c r="NQR33" s="110"/>
      <c r="NQS33" s="110"/>
      <c r="NQT33" s="110"/>
      <c r="NQU33" s="110"/>
      <c r="NQV33" s="110"/>
      <c r="NQW33" s="110"/>
      <c r="NQX33" s="110"/>
      <c r="NQY33" s="110"/>
      <c r="NQZ33" s="110"/>
      <c r="NRA33" s="110"/>
      <c r="NRB33" s="110"/>
      <c r="NRC33" s="110"/>
      <c r="NRD33" s="110"/>
      <c r="NRE33" s="110"/>
      <c r="NRF33" s="110"/>
      <c r="NRG33" s="110"/>
      <c r="NRH33" s="110"/>
      <c r="NRI33" s="110"/>
      <c r="NRJ33" s="110"/>
      <c r="NRK33" s="110"/>
      <c r="NRL33" s="110"/>
      <c r="NRM33" s="110"/>
      <c r="NRN33" s="110"/>
      <c r="NRO33" s="110"/>
      <c r="NRP33" s="110"/>
      <c r="NRQ33" s="110"/>
      <c r="NRR33" s="110"/>
      <c r="NRS33" s="110"/>
      <c r="NRT33" s="110"/>
      <c r="NRU33" s="110"/>
      <c r="NRV33" s="110"/>
      <c r="NRW33" s="110"/>
      <c r="NRX33" s="110"/>
      <c r="NRY33" s="110"/>
      <c r="NRZ33" s="110"/>
      <c r="NSA33" s="110"/>
      <c r="NSB33" s="110"/>
      <c r="NSC33" s="110"/>
      <c r="NSD33" s="110"/>
      <c r="NSE33" s="110"/>
      <c r="NSF33" s="110"/>
      <c r="NSG33" s="110"/>
      <c r="NSH33" s="110"/>
      <c r="NSI33" s="110"/>
      <c r="NSJ33" s="110"/>
      <c r="NSK33" s="110"/>
      <c r="NSL33" s="110"/>
      <c r="NSM33" s="110"/>
      <c r="NSN33" s="110"/>
      <c r="NSO33" s="110"/>
      <c r="NSP33" s="110"/>
      <c r="NSQ33" s="110"/>
      <c r="NSR33" s="110"/>
      <c r="NSS33" s="110"/>
      <c r="NST33" s="110"/>
      <c r="NSU33" s="110"/>
      <c r="NSV33" s="110"/>
      <c r="NSW33" s="110"/>
      <c r="NSX33" s="110"/>
      <c r="NSY33" s="110"/>
      <c r="NSZ33" s="110"/>
      <c r="NTA33" s="110"/>
      <c r="NTB33" s="110"/>
      <c r="NTC33" s="110"/>
      <c r="NTD33" s="110"/>
      <c r="NTE33" s="110"/>
      <c r="NTF33" s="110"/>
      <c r="NTG33" s="110"/>
      <c r="NTH33" s="110"/>
      <c r="NTI33" s="110"/>
      <c r="NTJ33" s="110"/>
      <c r="NTK33" s="110"/>
      <c r="NTL33" s="110"/>
      <c r="NTM33" s="110"/>
      <c r="NTN33" s="110"/>
      <c r="NTO33" s="110"/>
      <c r="NTP33" s="110"/>
      <c r="NTQ33" s="110"/>
      <c r="NTR33" s="110"/>
      <c r="NTS33" s="110"/>
      <c r="NTT33" s="110"/>
      <c r="NTU33" s="110"/>
      <c r="NTV33" s="110"/>
      <c r="NTW33" s="110"/>
      <c r="NTX33" s="110"/>
      <c r="NTY33" s="110"/>
      <c r="NTZ33" s="110"/>
      <c r="NUA33" s="110"/>
      <c r="NUB33" s="110"/>
      <c r="NUC33" s="110"/>
      <c r="NUD33" s="110"/>
      <c r="NUE33" s="110"/>
      <c r="NUF33" s="110"/>
      <c r="NUG33" s="110"/>
      <c r="NUH33" s="110"/>
      <c r="NUI33" s="110"/>
      <c r="NUJ33" s="110"/>
      <c r="NUK33" s="110"/>
      <c r="NUL33" s="110"/>
      <c r="NUM33" s="110"/>
      <c r="NUN33" s="110"/>
      <c r="NUO33" s="110"/>
      <c r="NUP33" s="110"/>
      <c r="NUQ33" s="110"/>
      <c r="NUR33" s="110"/>
      <c r="NUS33" s="110"/>
      <c r="NUT33" s="110"/>
      <c r="NUU33" s="110"/>
      <c r="NUV33" s="110"/>
      <c r="NUW33" s="110"/>
      <c r="NUX33" s="110"/>
      <c r="NUY33" s="110"/>
      <c r="NUZ33" s="110"/>
      <c r="NVA33" s="110"/>
      <c r="NVB33" s="110"/>
      <c r="NVC33" s="110"/>
      <c r="NVD33" s="110"/>
      <c r="NVE33" s="110"/>
      <c r="NVF33" s="110"/>
      <c r="NVG33" s="110"/>
      <c r="NVH33" s="110"/>
      <c r="NVI33" s="110"/>
      <c r="NVJ33" s="110"/>
      <c r="NVK33" s="110"/>
      <c r="NVL33" s="110"/>
      <c r="NVM33" s="110"/>
      <c r="NVN33" s="110"/>
      <c r="NVO33" s="110"/>
      <c r="NVP33" s="110"/>
      <c r="NVQ33" s="110"/>
      <c r="NVR33" s="110"/>
      <c r="NVS33" s="110"/>
      <c r="NVT33" s="110"/>
      <c r="NVU33" s="110"/>
      <c r="NVV33" s="110"/>
      <c r="NVW33" s="110"/>
      <c r="NVX33" s="110"/>
      <c r="NVY33" s="110"/>
      <c r="NVZ33" s="110"/>
      <c r="NWA33" s="110"/>
      <c r="NWB33" s="110"/>
      <c r="NWC33" s="110"/>
      <c r="NWD33" s="110"/>
      <c r="NWE33" s="110"/>
      <c r="NWF33" s="110"/>
      <c r="NWG33" s="110"/>
      <c r="NWH33" s="110"/>
      <c r="NWI33" s="110"/>
      <c r="NWJ33" s="110"/>
      <c r="NWK33" s="110"/>
      <c r="NWL33" s="110"/>
      <c r="NWM33" s="110"/>
      <c r="NWN33" s="110"/>
      <c r="NWO33" s="110"/>
      <c r="NWP33" s="110"/>
      <c r="NWQ33" s="110"/>
      <c r="NWR33" s="110"/>
      <c r="NWS33" s="110"/>
      <c r="NWT33" s="110"/>
      <c r="NWU33" s="110"/>
      <c r="NWV33" s="110"/>
      <c r="NWW33" s="110"/>
      <c r="NWX33" s="110"/>
      <c r="NWY33" s="110"/>
      <c r="NWZ33" s="110"/>
      <c r="NXA33" s="110"/>
      <c r="NXB33" s="110"/>
      <c r="NXC33" s="110"/>
      <c r="NXD33" s="110"/>
      <c r="NXE33" s="110"/>
      <c r="NXF33" s="110"/>
      <c r="NXG33" s="110"/>
      <c r="NXH33" s="110"/>
      <c r="NXI33" s="110"/>
      <c r="NXJ33" s="110"/>
      <c r="NXK33" s="110"/>
      <c r="NXL33" s="110"/>
      <c r="NXM33" s="110"/>
      <c r="NXN33" s="110"/>
      <c r="NXO33" s="110"/>
      <c r="NXP33" s="110"/>
      <c r="NXQ33" s="110"/>
      <c r="NXR33" s="110"/>
      <c r="NXS33" s="110"/>
      <c r="NXT33" s="110"/>
      <c r="NXU33" s="110"/>
      <c r="NXV33" s="110"/>
      <c r="NXW33" s="110"/>
      <c r="NXX33" s="110"/>
      <c r="NXY33" s="110"/>
      <c r="NXZ33" s="110"/>
      <c r="NYA33" s="110"/>
      <c r="NYB33" s="110"/>
      <c r="NYC33" s="110"/>
      <c r="NYD33" s="110"/>
      <c r="NYE33" s="110"/>
      <c r="NYF33" s="110"/>
      <c r="NYG33" s="110"/>
      <c r="NYH33" s="110"/>
      <c r="NYI33" s="110"/>
      <c r="NYJ33" s="110"/>
      <c r="NYK33" s="110"/>
      <c r="NYL33" s="110"/>
      <c r="NYM33" s="110"/>
      <c r="NYN33" s="110"/>
      <c r="NYO33" s="110"/>
      <c r="NYP33" s="110"/>
      <c r="NYQ33" s="110"/>
      <c r="NYR33" s="110"/>
      <c r="NYS33" s="110"/>
      <c r="NYT33" s="110"/>
      <c r="NYU33" s="110"/>
      <c r="NYV33" s="110"/>
      <c r="NYW33" s="110"/>
      <c r="NYX33" s="110"/>
      <c r="NYY33" s="110"/>
      <c r="NYZ33" s="110"/>
      <c r="NZA33" s="110"/>
      <c r="NZB33" s="110"/>
      <c r="NZC33" s="110"/>
      <c r="NZD33" s="110"/>
      <c r="NZE33" s="110"/>
      <c r="NZF33" s="110"/>
      <c r="NZG33" s="110"/>
      <c r="NZH33" s="110"/>
      <c r="NZI33" s="110"/>
      <c r="NZJ33" s="110"/>
      <c r="NZK33" s="110"/>
      <c r="NZL33" s="110"/>
      <c r="NZM33" s="110"/>
      <c r="NZN33" s="110"/>
      <c r="NZO33" s="110"/>
      <c r="NZP33" s="110"/>
      <c r="NZQ33" s="110"/>
      <c r="NZR33" s="110"/>
      <c r="NZS33" s="110"/>
      <c r="NZT33" s="110"/>
      <c r="NZU33" s="110"/>
      <c r="NZV33" s="110"/>
      <c r="NZW33" s="110"/>
      <c r="NZX33" s="110"/>
      <c r="NZY33" s="110"/>
      <c r="NZZ33" s="110"/>
      <c r="OAA33" s="110"/>
      <c r="OAB33" s="110"/>
      <c r="OAC33" s="110"/>
      <c r="OAD33" s="110"/>
      <c r="OAE33" s="110"/>
      <c r="OAF33" s="110"/>
      <c r="OAG33" s="110"/>
      <c r="OAH33" s="110"/>
      <c r="OAI33" s="110"/>
      <c r="OAJ33" s="110"/>
      <c r="OAK33" s="110"/>
      <c r="OAL33" s="110"/>
      <c r="OAM33" s="110"/>
      <c r="OAN33" s="110"/>
      <c r="OAO33" s="110"/>
      <c r="OAP33" s="110"/>
      <c r="OAQ33" s="110"/>
      <c r="OAR33" s="110"/>
      <c r="OAS33" s="110"/>
      <c r="OAT33" s="110"/>
      <c r="OAU33" s="110"/>
      <c r="OAV33" s="110"/>
      <c r="OAW33" s="110"/>
      <c r="OAX33" s="110"/>
      <c r="OAY33" s="110"/>
      <c r="OAZ33" s="110"/>
      <c r="OBA33" s="110"/>
      <c r="OBB33" s="110"/>
      <c r="OBC33" s="110"/>
      <c r="OBD33" s="110"/>
      <c r="OBE33" s="110"/>
      <c r="OBF33" s="110"/>
      <c r="OBG33" s="110"/>
      <c r="OBH33" s="110"/>
      <c r="OBI33" s="110"/>
      <c r="OBJ33" s="110"/>
      <c r="OBK33" s="110"/>
      <c r="OBL33" s="110"/>
      <c r="OBM33" s="110"/>
      <c r="OBN33" s="110"/>
      <c r="OBO33" s="110"/>
      <c r="OBP33" s="110"/>
      <c r="OBQ33" s="110"/>
      <c r="OBR33" s="110"/>
      <c r="OBS33" s="110"/>
      <c r="OBT33" s="110"/>
      <c r="OBU33" s="110"/>
      <c r="OBV33" s="110"/>
      <c r="OBW33" s="110"/>
      <c r="OBX33" s="110"/>
      <c r="OBY33" s="110"/>
      <c r="OBZ33" s="110"/>
      <c r="OCA33" s="110"/>
      <c r="OCB33" s="110"/>
      <c r="OCC33" s="110"/>
      <c r="OCD33" s="110"/>
      <c r="OCE33" s="110"/>
      <c r="OCF33" s="110"/>
      <c r="OCG33" s="110"/>
      <c r="OCH33" s="110"/>
      <c r="OCI33" s="110"/>
      <c r="OCJ33" s="110"/>
      <c r="OCK33" s="110"/>
      <c r="OCL33" s="110"/>
      <c r="OCM33" s="110"/>
      <c r="OCN33" s="110"/>
      <c r="OCO33" s="110"/>
      <c r="OCP33" s="110"/>
      <c r="OCQ33" s="110"/>
      <c r="OCR33" s="110"/>
      <c r="OCS33" s="110"/>
      <c r="OCT33" s="110"/>
      <c r="OCU33" s="110"/>
      <c r="OCV33" s="110"/>
      <c r="OCW33" s="110"/>
      <c r="OCX33" s="110"/>
      <c r="OCY33" s="110"/>
      <c r="OCZ33" s="110"/>
      <c r="ODA33" s="110"/>
      <c r="ODB33" s="110"/>
      <c r="ODC33" s="110"/>
      <c r="ODD33" s="110"/>
      <c r="ODE33" s="110"/>
      <c r="ODF33" s="110"/>
      <c r="ODG33" s="110"/>
      <c r="ODH33" s="110"/>
      <c r="ODI33" s="110"/>
      <c r="ODJ33" s="110"/>
      <c r="ODK33" s="110"/>
      <c r="ODL33" s="110"/>
      <c r="ODM33" s="110"/>
      <c r="ODN33" s="110"/>
      <c r="ODO33" s="110"/>
      <c r="ODP33" s="110"/>
      <c r="ODQ33" s="110"/>
      <c r="ODR33" s="110"/>
      <c r="ODS33" s="110"/>
      <c r="ODT33" s="110"/>
      <c r="ODU33" s="110"/>
      <c r="ODV33" s="110"/>
      <c r="ODW33" s="110"/>
      <c r="ODX33" s="110"/>
      <c r="ODY33" s="110"/>
      <c r="ODZ33" s="110"/>
      <c r="OEA33" s="110"/>
      <c r="OEB33" s="110"/>
      <c r="OEC33" s="110"/>
      <c r="OED33" s="110"/>
      <c r="OEE33" s="110"/>
      <c r="OEF33" s="110"/>
      <c r="OEG33" s="110"/>
      <c r="OEH33" s="110"/>
      <c r="OEI33" s="110"/>
      <c r="OEJ33" s="110"/>
      <c r="OEK33" s="110"/>
      <c r="OEL33" s="110"/>
      <c r="OEM33" s="110"/>
      <c r="OEN33" s="110"/>
      <c r="OEO33" s="110"/>
      <c r="OEP33" s="110"/>
      <c r="OEQ33" s="110"/>
      <c r="OER33" s="110"/>
      <c r="OES33" s="110"/>
      <c r="OET33" s="110"/>
      <c r="OEU33" s="110"/>
      <c r="OEV33" s="110"/>
      <c r="OEW33" s="110"/>
      <c r="OEX33" s="110"/>
      <c r="OEY33" s="110"/>
      <c r="OEZ33" s="110"/>
      <c r="OFA33" s="110"/>
      <c r="OFB33" s="110"/>
      <c r="OFC33" s="110"/>
      <c r="OFD33" s="110"/>
      <c r="OFE33" s="110"/>
      <c r="OFF33" s="110"/>
      <c r="OFG33" s="110"/>
      <c r="OFH33" s="110"/>
      <c r="OFI33" s="110"/>
      <c r="OFJ33" s="110"/>
      <c r="OFK33" s="110"/>
      <c r="OFL33" s="110"/>
      <c r="OFM33" s="110"/>
      <c r="OFN33" s="110"/>
      <c r="OFO33" s="110"/>
      <c r="OFP33" s="110"/>
      <c r="OFQ33" s="110"/>
      <c r="OFR33" s="110"/>
      <c r="OFS33" s="110"/>
      <c r="OFT33" s="110"/>
      <c r="OFU33" s="110"/>
      <c r="OFV33" s="110"/>
      <c r="OFW33" s="110"/>
      <c r="OFX33" s="110"/>
      <c r="OFY33" s="110"/>
      <c r="OFZ33" s="110"/>
      <c r="OGA33" s="110"/>
      <c r="OGB33" s="110"/>
      <c r="OGC33" s="110"/>
      <c r="OGD33" s="110"/>
      <c r="OGE33" s="110"/>
      <c r="OGF33" s="110"/>
      <c r="OGG33" s="110"/>
      <c r="OGH33" s="110"/>
      <c r="OGI33" s="110"/>
      <c r="OGJ33" s="110"/>
      <c r="OGK33" s="110"/>
      <c r="OGL33" s="110"/>
      <c r="OGM33" s="110"/>
      <c r="OGN33" s="110"/>
      <c r="OGO33" s="110"/>
      <c r="OGP33" s="110"/>
      <c r="OGQ33" s="110"/>
      <c r="OGR33" s="110"/>
      <c r="OGS33" s="110"/>
      <c r="OGT33" s="110"/>
      <c r="OGU33" s="110"/>
      <c r="OGV33" s="110"/>
      <c r="OGW33" s="110"/>
      <c r="OGX33" s="110"/>
      <c r="OGY33" s="110"/>
      <c r="OGZ33" s="110"/>
      <c r="OHA33" s="110"/>
      <c r="OHB33" s="110"/>
      <c r="OHC33" s="110"/>
      <c r="OHD33" s="110"/>
      <c r="OHE33" s="110"/>
      <c r="OHF33" s="110"/>
      <c r="OHG33" s="110"/>
      <c r="OHH33" s="110"/>
      <c r="OHI33" s="110"/>
      <c r="OHJ33" s="110"/>
      <c r="OHK33" s="110"/>
      <c r="OHL33" s="110"/>
      <c r="OHM33" s="110"/>
      <c r="OHN33" s="110"/>
      <c r="OHO33" s="110"/>
      <c r="OHP33" s="110"/>
      <c r="OHQ33" s="110"/>
      <c r="OHR33" s="110"/>
      <c r="OHS33" s="110"/>
      <c r="OHT33" s="110"/>
      <c r="OHU33" s="110"/>
      <c r="OHV33" s="110"/>
      <c r="OHW33" s="110"/>
      <c r="OHX33" s="110"/>
      <c r="OHY33" s="110"/>
      <c r="OHZ33" s="110"/>
      <c r="OIA33" s="110"/>
      <c r="OIB33" s="110"/>
      <c r="OIC33" s="110"/>
      <c r="OID33" s="110"/>
      <c r="OIE33" s="110"/>
      <c r="OIF33" s="110"/>
      <c r="OIG33" s="110"/>
      <c r="OIH33" s="110"/>
      <c r="OII33" s="110"/>
      <c r="OIJ33" s="110"/>
      <c r="OIK33" s="110"/>
      <c r="OIL33" s="110"/>
      <c r="OIM33" s="110"/>
      <c r="OIN33" s="110"/>
      <c r="OIO33" s="110"/>
      <c r="OIP33" s="110"/>
      <c r="OIQ33" s="110"/>
      <c r="OIR33" s="110"/>
      <c r="OIS33" s="110"/>
      <c r="OIT33" s="110"/>
      <c r="OIU33" s="110"/>
      <c r="OIV33" s="110"/>
      <c r="OIW33" s="110"/>
      <c r="OIX33" s="110"/>
      <c r="OIY33" s="110"/>
      <c r="OIZ33" s="110"/>
      <c r="OJA33" s="110"/>
      <c r="OJB33" s="110"/>
      <c r="OJC33" s="110"/>
      <c r="OJD33" s="110"/>
      <c r="OJE33" s="110"/>
      <c r="OJF33" s="110"/>
      <c r="OJG33" s="110"/>
      <c r="OJH33" s="110"/>
      <c r="OJI33" s="110"/>
      <c r="OJJ33" s="110"/>
      <c r="OJK33" s="110"/>
      <c r="OJL33" s="110"/>
      <c r="OJM33" s="110"/>
      <c r="OJN33" s="110"/>
      <c r="OJO33" s="110"/>
      <c r="OJP33" s="110"/>
      <c r="OJQ33" s="110"/>
      <c r="OJR33" s="110"/>
      <c r="OJS33" s="110"/>
      <c r="OJT33" s="110"/>
      <c r="OJU33" s="110"/>
      <c r="OJV33" s="110"/>
      <c r="OJW33" s="110"/>
      <c r="OJX33" s="110"/>
      <c r="OJY33" s="110"/>
      <c r="OJZ33" s="110"/>
      <c r="OKA33" s="110"/>
      <c r="OKB33" s="110"/>
      <c r="OKC33" s="110"/>
      <c r="OKD33" s="110"/>
      <c r="OKE33" s="110"/>
      <c r="OKF33" s="110"/>
      <c r="OKG33" s="110"/>
      <c r="OKH33" s="110"/>
      <c r="OKI33" s="110"/>
      <c r="OKJ33" s="110"/>
      <c r="OKK33" s="110"/>
      <c r="OKL33" s="110"/>
      <c r="OKM33" s="110"/>
      <c r="OKN33" s="110"/>
      <c r="OKO33" s="110"/>
      <c r="OKP33" s="110"/>
      <c r="OKQ33" s="110"/>
      <c r="OKR33" s="110"/>
      <c r="OKS33" s="110"/>
      <c r="OKT33" s="110"/>
      <c r="OKU33" s="110"/>
      <c r="OKV33" s="110"/>
      <c r="OKW33" s="110"/>
      <c r="OKX33" s="110"/>
      <c r="OKY33" s="110"/>
      <c r="OKZ33" s="110"/>
      <c r="OLA33" s="110"/>
      <c r="OLB33" s="110"/>
      <c r="OLC33" s="110"/>
      <c r="OLD33" s="110"/>
      <c r="OLE33" s="110"/>
      <c r="OLF33" s="110"/>
      <c r="OLG33" s="110"/>
      <c r="OLH33" s="110"/>
      <c r="OLI33" s="110"/>
      <c r="OLJ33" s="110"/>
      <c r="OLK33" s="110"/>
      <c r="OLL33" s="110"/>
      <c r="OLM33" s="110"/>
      <c r="OLN33" s="110"/>
      <c r="OLO33" s="110"/>
      <c r="OLP33" s="110"/>
      <c r="OLQ33" s="110"/>
      <c r="OLR33" s="110"/>
      <c r="OLS33" s="110"/>
      <c r="OLT33" s="110"/>
      <c r="OLU33" s="110"/>
      <c r="OLV33" s="110"/>
      <c r="OLW33" s="110"/>
      <c r="OLX33" s="110"/>
      <c r="OLY33" s="110"/>
      <c r="OLZ33" s="110"/>
      <c r="OMA33" s="110"/>
      <c r="OMB33" s="110"/>
      <c r="OMC33" s="110"/>
      <c r="OMD33" s="110"/>
      <c r="OME33" s="110"/>
      <c r="OMF33" s="110"/>
      <c r="OMG33" s="110"/>
      <c r="OMH33" s="110"/>
      <c r="OMI33" s="110"/>
      <c r="OMJ33" s="110"/>
      <c r="OMK33" s="110"/>
      <c r="OML33" s="110"/>
      <c r="OMM33" s="110"/>
      <c r="OMN33" s="110"/>
      <c r="OMO33" s="110"/>
      <c r="OMP33" s="110"/>
      <c r="OMQ33" s="110"/>
      <c r="OMR33" s="110"/>
      <c r="OMS33" s="110"/>
      <c r="OMT33" s="110"/>
      <c r="OMU33" s="110"/>
      <c r="OMV33" s="110"/>
      <c r="OMW33" s="110"/>
      <c r="OMX33" s="110"/>
      <c r="OMY33" s="110"/>
      <c r="OMZ33" s="110"/>
      <c r="ONA33" s="110"/>
      <c r="ONB33" s="110"/>
      <c r="ONC33" s="110"/>
      <c r="OND33" s="110"/>
      <c r="ONE33" s="110"/>
      <c r="ONF33" s="110"/>
      <c r="ONG33" s="110"/>
      <c r="ONH33" s="110"/>
      <c r="ONI33" s="110"/>
      <c r="ONJ33" s="110"/>
      <c r="ONK33" s="110"/>
      <c r="ONL33" s="110"/>
      <c r="ONM33" s="110"/>
      <c r="ONN33" s="110"/>
      <c r="ONO33" s="110"/>
      <c r="ONP33" s="110"/>
      <c r="ONQ33" s="110"/>
      <c r="ONR33" s="110"/>
      <c r="ONS33" s="110"/>
      <c r="ONT33" s="110"/>
      <c r="ONU33" s="110"/>
      <c r="ONV33" s="110"/>
      <c r="ONW33" s="110"/>
      <c r="ONX33" s="110"/>
      <c r="ONY33" s="110"/>
      <c r="ONZ33" s="110"/>
      <c r="OOA33" s="110"/>
      <c r="OOB33" s="110"/>
      <c r="OOC33" s="110"/>
      <c r="OOD33" s="110"/>
      <c r="OOE33" s="110"/>
      <c r="OOF33" s="110"/>
      <c r="OOG33" s="110"/>
      <c r="OOH33" s="110"/>
      <c r="OOI33" s="110"/>
      <c r="OOJ33" s="110"/>
      <c r="OOK33" s="110"/>
      <c r="OOL33" s="110"/>
      <c r="OOM33" s="110"/>
      <c r="OON33" s="110"/>
      <c r="OOO33" s="110"/>
      <c r="OOP33" s="110"/>
      <c r="OOQ33" s="110"/>
      <c r="OOR33" s="110"/>
      <c r="OOS33" s="110"/>
      <c r="OOT33" s="110"/>
      <c r="OOU33" s="110"/>
      <c r="OOV33" s="110"/>
      <c r="OOW33" s="110"/>
      <c r="OOX33" s="110"/>
      <c r="OOY33" s="110"/>
      <c r="OOZ33" s="110"/>
      <c r="OPA33" s="110"/>
      <c r="OPB33" s="110"/>
      <c r="OPC33" s="110"/>
      <c r="OPD33" s="110"/>
      <c r="OPE33" s="110"/>
      <c r="OPF33" s="110"/>
      <c r="OPG33" s="110"/>
      <c r="OPH33" s="110"/>
      <c r="OPI33" s="110"/>
      <c r="OPJ33" s="110"/>
      <c r="OPK33" s="110"/>
      <c r="OPL33" s="110"/>
      <c r="OPM33" s="110"/>
      <c r="OPN33" s="110"/>
      <c r="OPO33" s="110"/>
      <c r="OPP33" s="110"/>
      <c r="OPQ33" s="110"/>
      <c r="OPR33" s="110"/>
      <c r="OPS33" s="110"/>
      <c r="OPT33" s="110"/>
      <c r="OPU33" s="110"/>
      <c r="OPV33" s="110"/>
      <c r="OPW33" s="110"/>
      <c r="OPX33" s="110"/>
      <c r="OPY33" s="110"/>
      <c r="OPZ33" s="110"/>
      <c r="OQA33" s="110"/>
      <c r="OQB33" s="110"/>
      <c r="OQC33" s="110"/>
      <c r="OQD33" s="110"/>
      <c r="OQE33" s="110"/>
      <c r="OQF33" s="110"/>
      <c r="OQG33" s="110"/>
      <c r="OQH33" s="110"/>
      <c r="OQI33" s="110"/>
      <c r="OQJ33" s="110"/>
      <c r="OQK33" s="110"/>
      <c r="OQL33" s="110"/>
      <c r="OQM33" s="110"/>
      <c r="OQN33" s="110"/>
      <c r="OQO33" s="110"/>
      <c r="OQP33" s="110"/>
      <c r="OQQ33" s="110"/>
      <c r="OQR33" s="110"/>
      <c r="OQS33" s="110"/>
      <c r="OQT33" s="110"/>
      <c r="OQU33" s="110"/>
      <c r="OQV33" s="110"/>
      <c r="OQW33" s="110"/>
      <c r="OQX33" s="110"/>
      <c r="OQY33" s="110"/>
      <c r="OQZ33" s="110"/>
      <c r="ORA33" s="110"/>
      <c r="ORB33" s="110"/>
      <c r="ORC33" s="110"/>
      <c r="ORD33" s="110"/>
      <c r="ORE33" s="110"/>
      <c r="ORF33" s="110"/>
      <c r="ORG33" s="110"/>
      <c r="ORH33" s="110"/>
      <c r="ORI33" s="110"/>
      <c r="ORJ33" s="110"/>
      <c r="ORK33" s="110"/>
      <c r="ORL33" s="110"/>
      <c r="ORM33" s="110"/>
      <c r="ORN33" s="110"/>
      <c r="ORO33" s="110"/>
      <c r="ORP33" s="110"/>
      <c r="ORQ33" s="110"/>
      <c r="ORR33" s="110"/>
      <c r="ORS33" s="110"/>
      <c r="ORT33" s="110"/>
      <c r="ORU33" s="110"/>
      <c r="ORV33" s="110"/>
      <c r="ORW33" s="110"/>
      <c r="ORX33" s="110"/>
      <c r="ORY33" s="110"/>
      <c r="ORZ33" s="110"/>
      <c r="OSA33" s="110"/>
      <c r="OSB33" s="110"/>
      <c r="OSC33" s="110"/>
      <c r="OSD33" s="110"/>
      <c r="OSE33" s="110"/>
      <c r="OSF33" s="110"/>
      <c r="OSG33" s="110"/>
      <c r="OSH33" s="110"/>
      <c r="OSI33" s="110"/>
      <c r="OSJ33" s="110"/>
      <c r="OSK33" s="110"/>
      <c r="OSL33" s="110"/>
      <c r="OSM33" s="110"/>
      <c r="OSN33" s="110"/>
      <c r="OSO33" s="110"/>
      <c r="OSP33" s="110"/>
      <c r="OSQ33" s="110"/>
      <c r="OSR33" s="110"/>
      <c r="OSS33" s="110"/>
      <c r="OST33" s="110"/>
      <c r="OSU33" s="110"/>
      <c r="OSV33" s="110"/>
      <c r="OSW33" s="110"/>
      <c r="OSX33" s="110"/>
      <c r="OSY33" s="110"/>
      <c r="OSZ33" s="110"/>
      <c r="OTA33" s="110"/>
      <c r="OTB33" s="110"/>
      <c r="OTC33" s="110"/>
      <c r="OTD33" s="110"/>
      <c r="OTE33" s="110"/>
      <c r="OTF33" s="110"/>
      <c r="OTG33" s="110"/>
      <c r="OTH33" s="110"/>
      <c r="OTI33" s="110"/>
      <c r="OTJ33" s="110"/>
      <c r="OTK33" s="110"/>
      <c r="OTL33" s="110"/>
      <c r="OTM33" s="110"/>
      <c r="OTN33" s="110"/>
      <c r="OTO33" s="110"/>
      <c r="OTP33" s="110"/>
      <c r="OTQ33" s="110"/>
      <c r="OTR33" s="110"/>
      <c r="OTS33" s="110"/>
      <c r="OTT33" s="110"/>
      <c r="OTU33" s="110"/>
      <c r="OTV33" s="110"/>
      <c r="OTW33" s="110"/>
      <c r="OTX33" s="110"/>
      <c r="OTY33" s="110"/>
      <c r="OTZ33" s="110"/>
      <c r="OUA33" s="110"/>
      <c r="OUB33" s="110"/>
      <c r="OUC33" s="110"/>
      <c r="OUD33" s="110"/>
      <c r="OUE33" s="110"/>
      <c r="OUF33" s="110"/>
      <c r="OUG33" s="110"/>
      <c r="OUH33" s="110"/>
      <c r="OUI33" s="110"/>
      <c r="OUJ33" s="110"/>
      <c r="OUK33" s="110"/>
      <c r="OUL33" s="110"/>
      <c r="OUM33" s="110"/>
      <c r="OUN33" s="110"/>
      <c r="OUO33" s="110"/>
      <c r="OUP33" s="110"/>
      <c r="OUQ33" s="110"/>
      <c r="OUR33" s="110"/>
      <c r="OUS33" s="110"/>
      <c r="OUT33" s="110"/>
      <c r="OUU33" s="110"/>
      <c r="OUV33" s="110"/>
      <c r="OUW33" s="110"/>
      <c r="OUX33" s="110"/>
      <c r="OUY33" s="110"/>
      <c r="OUZ33" s="110"/>
      <c r="OVA33" s="110"/>
      <c r="OVB33" s="110"/>
      <c r="OVC33" s="110"/>
      <c r="OVD33" s="110"/>
      <c r="OVE33" s="110"/>
      <c r="OVF33" s="110"/>
      <c r="OVG33" s="110"/>
      <c r="OVH33" s="110"/>
      <c r="OVI33" s="110"/>
      <c r="OVJ33" s="110"/>
      <c r="OVK33" s="110"/>
      <c r="OVL33" s="110"/>
      <c r="OVM33" s="110"/>
      <c r="OVN33" s="110"/>
      <c r="OVO33" s="110"/>
      <c r="OVP33" s="110"/>
      <c r="OVQ33" s="110"/>
      <c r="OVR33" s="110"/>
      <c r="OVS33" s="110"/>
      <c r="OVT33" s="110"/>
      <c r="OVU33" s="110"/>
      <c r="OVV33" s="110"/>
      <c r="OVW33" s="110"/>
      <c r="OVX33" s="110"/>
      <c r="OVY33" s="110"/>
      <c r="OVZ33" s="110"/>
      <c r="OWA33" s="110"/>
      <c r="OWB33" s="110"/>
      <c r="OWC33" s="110"/>
      <c r="OWD33" s="110"/>
      <c r="OWE33" s="110"/>
      <c r="OWF33" s="110"/>
      <c r="OWG33" s="110"/>
      <c r="OWH33" s="110"/>
      <c r="OWI33" s="110"/>
      <c r="OWJ33" s="110"/>
      <c r="OWK33" s="110"/>
      <c r="OWL33" s="110"/>
      <c r="OWM33" s="110"/>
      <c r="OWN33" s="110"/>
      <c r="OWO33" s="110"/>
      <c r="OWP33" s="110"/>
      <c r="OWQ33" s="110"/>
      <c r="OWR33" s="110"/>
      <c r="OWS33" s="110"/>
      <c r="OWT33" s="110"/>
      <c r="OWU33" s="110"/>
      <c r="OWV33" s="110"/>
      <c r="OWW33" s="110"/>
      <c r="OWX33" s="110"/>
      <c r="OWY33" s="110"/>
      <c r="OWZ33" s="110"/>
      <c r="OXA33" s="110"/>
      <c r="OXB33" s="110"/>
      <c r="OXC33" s="110"/>
      <c r="OXD33" s="110"/>
      <c r="OXE33" s="110"/>
      <c r="OXF33" s="110"/>
      <c r="OXG33" s="110"/>
      <c r="OXH33" s="110"/>
      <c r="OXI33" s="110"/>
      <c r="OXJ33" s="110"/>
      <c r="OXK33" s="110"/>
      <c r="OXL33" s="110"/>
      <c r="OXM33" s="110"/>
      <c r="OXN33" s="110"/>
      <c r="OXO33" s="110"/>
      <c r="OXP33" s="110"/>
      <c r="OXQ33" s="110"/>
      <c r="OXR33" s="110"/>
      <c r="OXS33" s="110"/>
      <c r="OXT33" s="110"/>
      <c r="OXU33" s="110"/>
      <c r="OXV33" s="110"/>
      <c r="OXW33" s="110"/>
      <c r="OXX33" s="110"/>
      <c r="OXY33" s="110"/>
      <c r="OXZ33" s="110"/>
      <c r="OYA33" s="110"/>
      <c r="OYB33" s="110"/>
      <c r="OYC33" s="110"/>
      <c r="OYD33" s="110"/>
      <c r="OYE33" s="110"/>
      <c r="OYF33" s="110"/>
      <c r="OYG33" s="110"/>
      <c r="OYH33" s="110"/>
      <c r="OYI33" s="110"/>
      <c r="OYJ33" s="110"/>
      <c r="OYK33" s="110"/>
      <c r="OYL33" s="110"/>
      <c r="OYM33" s="110"/>
      <c r="OYN33" s="110"/>
      <c r="OYO33" s="110"/>
      <c r="OYP33" s="110"/>
      <c r="OYQ33" s="110"/>
      <c r="OYR33" s="110"/>
      <c r="OYS33" s="110"/>
      <c r="OYT33" s="110"/>
      <c r="OYU33" s="110"/>
      <c r="OYV33" s="110"/>
      <c r="OYW33" s="110"/>
      <c r="OYX33" s="110"/>
      <c r="OYY33" s="110"/>
      <c r="OYZ33" s="110"/>
      <c r="OZA33" s="110"/>
      <c r="OZB33" s="110"/>
      <c r="OZC33" s="110"/>
      <c r="OZD33" s="110"/>
      <c r="OZE33" s="110"/>
      <c r="OZF33" s="110"/>
      <c r="OZG33" s="110"/>
      <c r="OZH33" s="110"/>
      <c r="OZI33" s="110"/>
      <c r="OZJ33" s="110"/>
      <c r="OZK33" s="110"/>
      <c r="OZL33" s="110"/>
      <c r="OZM33" s="110"/>
      <c r="OZN33" s="110"/>
      <c r="OZO33" s="110"/>
      <c r="OZP33" s="110"/>
      <c r="OZQ33" s="110"/>
      <c r="OZR33" s="110"/>
      <c r="OZS33" s="110"/>
      <c r="OZT33" s="110"/>
      <c r="OZU33" s="110"/>
      <c r="OZV33" s="110"/>
      <c r="OZW33" s="110"/>
      <c r="OZX33" s="110"/>
      <c r="OZY33" s="110"/>
      <c r="OZZ33" s="110"/>
      <c r="PAA33" s="110"/>
      <c r="PAB33" s="110"/>
      <c r="PAC33" s="110"/>
      <c r="PAD33" s="110"/>
      <c r="PAE33" s="110"/>
      <c r="PAF33" s="110"/>
      <c r="PAG33" s="110"/>
      <c r="PAH33" s="110"/>
      <c r="PAI33" s="110"/>
      <c r="PAJ33" s="110"/>
      <c r="PAK33" s="110"/>
      <c r="PAL33" s="110"/>
      <c r="PAM33" s="110"/>
      <c r="PAN33" s="110"/>
      <c r="PAO33" s="110"/>
      <c r="PAP33" s="110"/>
      <c r="PAQ33" s="110"/>
      <c r="PAR33" s="110"/>
      <c r="PAS33" s="110"/>
      <c r="PAT33" s="110"/>
      <c r="PAU33" s="110"/>
      <c r="PAV33" s="110"/>
      <c r="PAW33" s="110"/>
      <c r="PAX33" s="110"/>
      <c r="PAY33" s="110"/>
      <c r="PAZ33" s="110"/>
      <c r="PBA33" s="110"/>
      <c r="PBB33" s="110"/>
      <c r="PBC33" s="110"/>
      <c r="PBD33" s="110"/>
      <c r="PBE33" s="110"/>
      <c r="PBF33" s="110"/>
      <c r="PBG33" s="110"/>
      <c r="PBH33" s="110"/>
      <c r="PBI33" s="110"/>
      <c r="PBJ33" s="110"/>
      <c r="PBK33" s="110"/>
      <c r="PBL33" s="110"/>
      <c r="PBM33" s="110"/>
      <c r="PBN33" s="110"/>
      <c r="PBO33" s="110"/>
      <c r="PBP33" s="110"/>
      <c r="PBQ33" s="110"/>
      <c r="PBR33" s="110"/>
      <c r="PBS33" s="110"/>
      <c r="PBT33" s="110"/>
      <c r="PBU33" s="110"/>
      <c r="PBV33" s="110"/>
      <c r="PBW33" s="110"/>
      <c r="PBX33" s="110"/>
      <c r="PBY33" s="110"/>
      <c r="PBZ33" s="110"/>
      <c r="PCA33" s="110"/>
      <c r="PCB33" s="110"/>
      <c r="PCC33" s="110"/>
      <c r="PCD33" s="110"/>
      <c r="PCE33" s="110"/>
      <c r="PCF33" s="110"/>
      <c r="PCG33" s="110"/>
      <c r="PCH33" s="110"/>
      <c r="PCI33" s="110"/>
      <c r="PCJ33" s="110"/>
      <c r="PCK33" s="110"/>
      <c r="PCL33" s="110"/>
      <c r="PCM33" s="110"/>
      <c r="PCN33" s="110"/>
      <c r="PCO33" s="110"/>
      <c r="PCP33" s="110"/>
      <c r="PCQ33" s="110"/>
      <c r="PCR33" s="110"/>
      <c r="PCS33" s="110"/>
      <c r="PCT33" s="110"/>
      <c r="PCU33" s="110"/>
      <c r="PCV33" s="110"/>
      <c r="PCW33" s="110"/>
      <c r="PCX33" s="110"/>
      <c r="PCY33" s="110"/>
      <c r="PCZ33" s="110"/>
      <c r="PDA33" s="110"/>
      <c r="PDB33" s="110"/>
      <c r="PDC33" s="110"/>
      <c r="PDD33" s="110"/>
      <c r="PDE33" s="110"/>
      <c r="PDF33" s="110"/>
      <c r="PDG33" s="110"/>
      <c r="PDH33" s="110"/>
      <c r="PDI33" s="110"/>
      <c r="PDJ33" s="110"/>
      <c r="PDK33" s="110"/>
      <c r="PDL33" s="110"/>
      <c r="PDM33" s="110"/>
      <c r="PDN33" s="110"/>
      <c r="PDO33" s="110"/>
      <c r="PDP33" s="110"/>
      <c r="PDQ33" s="110"/>
      <c r="PDR33" s="110"/>
      <c r="PDS33" s="110"/>
      <c r="PDT33" s="110"/>
      <c r="PDU33" s="110"/>
      <c r="PDV33" s="110"/>
      <c r="PDW33" s="110"/>
      <c r="PDX33" s="110"/>
      <c r="PDY33" s="110"/>
      <c r="PDZ33" s="110"/>
      <c r="PEA33" s="110"/>
      <c r="PEB33" s="110"/>
      <c r="PEC33" s="110"/>
      <c r="PED33" s="110"/>
      <c r="PEE33" s="110"/>
      <c r="PEF33" s="110"/>
      <c r="PEG33" s="110"/>
      <c r="PEH33" s="110"/>
      <c r="PEI33" s="110"/>
      <c r="PEJ33" s="110"/>
      <c r="PEK33" s="110"/>
      <c r="PEL33" s="110"/>
      <c r="PEM33" s="110"/>
      <c r="PEN33" s="110"/>
      <c r="PEO33" s="110"/>
      <c r="PEP33" s="110"/>
      <c r="PEQ33" s="110"/>
      <c r="PER33" s="110"/>
      <c r="PES33" s="110"/>
      <c r="PET33" s="110"/>
      <c r="PEU33" s="110"/>
      <c r="PEV33" s="110"/>
      <c r="PEW33" s="110"/>
      <c r="PEX33" s="110"/>
      <c r="PEY33" s="110"/>
      <c r="PEZ33" s="110"/>
      <c r="PFA33" s="110"/>
      <c r="PFB33" s="110"/>
      <c r="PFC33" s="110"/>
      <c r="PFD33" s="110"/>
      <c r="PFE33" s="110"/>
      <c r="PFF33" s="110"/>
      <c r="PFG33" s="110"/>
      <c r="PFH33" s="110"/>
      <c r="PFI33" s="110"/>
      <c r="PFJ33" s="110"/>
      <c r="PFK33" s="110"/>
      <c r="PFL33" s="110"/>
      <c r="PFM33" s="110"/>
      <c r="PFN33" s="110"/>
      <c r="PFO33" s="110"/>
      <c r="PFP33" s="110"/>
      <c r="PFQ33" s="110"/>
      <c r="PFR33" s="110"/>
      <c r="PFS33" s="110"/>
      <c r="PFT33" s="110"/>
      <c r="PFU33" s="110"/>
      <c r="PFV33" s="110"/>
      <c r="PFW33" s="110"/>
      <c r="PFX33" s="110"/>
      <c r="PFY33" s="110"/>
      <c r="PFZ33" s="110"/>
      <c r="PGA33" s="110"/>
      <c r="PGB33" s="110"/>
      <c r="PGC33" s="110"/>
      <c r="PGD33" s="110"/>
      <c r="PGE33" s="110"/>
      <c r="PGF33" s="110"/>
      <c r="PGG33" s="110"/>
      <c r="PGH33" s="110"/>
      <c r="PGI33" s="110"/>
      <c r="PGJ33" s="110"/>
      <c r="PGK33" s="110"/>
      <c r="PGL33" s="110"/>
      <c r="PGM33" s="110"/>
      <c r="PGN33" s="110"/>
      <c r="PGO33" s="110"/>
      <c r="PGP33" s="110"/>
      <c r="PGQ33" s="110"/>
      <c r="PGR33" s="110"/>
      <c r="PGS33" s="110"/>
      <c r="PGT33" s="110"/>
      <c r="PGU33" s="110"/>
      <c r="PGV33" s="110"/>
      <c r="PGW33" s="110"/>
      <c r="PGX33" s="110"/>
      <c r="PGY33" s="110"/>
      <c r="PGZ33" s="110"/>
      <c r="PHA33" s="110"/>
      <c r="PHB33" s="110"/>
      <c r="PHC33" s="110"/>
      <c r="PHD33" s="110"/>
      <c r="PHE33" s="110"/>
      <c r="PHF33" s="110"/>
      <c r="PHG33" s="110"/>
      <c r="PHH33" s="110"/>
      <c r="PHI33" s="110"/>
      <c r="PHJ33" s="110"/>
      <c r="PHK33" s="110"/>
      <c r="PHL33" s="110"/>
      <c r="PHM33" s="110"/>
      <c r="PHN33" s="110"/>
      <c r="PHO33" s="110"/>
      <c r="PHP33" s="110"/>
      <c r="PHQ33" s="110"/>
      <c r="PHR33" s="110"/>
      <c r="PHS33" s="110"/>
      <c r="PHT33" s="110"/>
      <c r="PHU33" s="110"/>
      <c r="PHV33" s="110"/>
      <c r="PHW33" s="110"/>
      <c r="PHX33" s="110"/>
      <c r="PHY33" s="110"/>
      <c r="PHZ33" s="110"/>
      <c r="PIA33" s="110"/>
      <c r="PIB33" s="110"/>
      <c r="PIC33" s="110"/>
      <c r="PID33" s="110"/>
      <c r="PIE33" s="110"/>
      <c r="PIF33" s="110"/>
      <c r="PIG33" s="110"/>
      <c r="PIH33" s="110"/>
      <c r="PII33" s="110"/>
      <c r="PIJ33" s="110"/>
      <c r="PIK33" s="110"/>
      <c r="PIL33" s="110"/>
      <c r="PIM33" s="110"/>
      <c r="PIN33" s="110"/>
      <c r="PIO33" s="110"/>
      <c r="PIP33" s="110"/>
      <c r="PIQ33" s="110"/>
      <c r="PIR33" s="110"/>
      <c r="PIS33" s="110"/>
      <c r="PIT33" s="110"/>
      <c r="PIU33" s="110"/>
      <c r="PIV33" s="110"/>
      <c r="PIW33" s="110"/>
      <c r="PIX33" s="110"/>
      <c r="PIY33" s="110"/>
      <c r="PIZ33" s="110"/>
      <c r="PJA33" s="110"/>
      <c r="PJB33" s="110"/>
      <c r="PJC33" s="110"/>
      <c r="PJD33" s="110"/>
      <c r="PJE33" s="110"/>
      <c r="PJF33" s="110"/>
      <c r="PJG33" s="110"/>
      <c r="PJH33" s="110"/>
      <c r="PJI33" s="110"/>
      <c r="PJJ33" s="110"/>
      <c r="PJK33" s="110"/>
      <c r="PJL33" s="110"/>
      <c r="PJM33" s="110"/>
      <c r="PJN33" s="110"/>
      <c r="PJO33" s="110"/>
      <c r="PJP33" s="110"/>
      <c r="PJQ33" s="110"/>
      <c r="PJR33" s="110"/>
      <c r="PJS33" s="110"/>
      <c r="PJT33" s="110"/>
      <c r="PJU33" s="110"/>
      <c r="PJV33" s="110"/>
      <c r="PJW33" s="110"/>
      <c r="PJX33" s="110"/>
      <c r="PJY33" s="110"/>
      <c r="PJZ33" s="110"/>
      <c r="PKA33" s="110"/>
      <c r="PKB33" s="110"/>
      <c r="PKC33" s="110"/>
      <c r="PKD33" s="110"/>
      <c r="PKE33" s="110"/>
      <c r="PKF33" s="110"/>
      <c r="PKG33" s="110"/>
      <c r="PKH33" s="110"/>
      <c r="PKI33" s="110"/>
      <c r="PKJ33" s="110"/>
      <c r="PKK33" s="110"/>
      <c r="PKL33" s="110"/>
      <c r="PKM33" s="110"/>
      <c r="PKN33" s="110"/>
      <c r="PKO33" s="110"/>
      <c r="PKP33" s="110"/>
      <c r="PKQ33" s="110"/>
      <c r="PKR33" s="110"/>
      <c r="PKS33" s="110"/>
      <c r="PKT33" s="110"/>
      <c r="PKU33" s="110"/>
      <c r="PKV33" s="110"/>
      <c r="PKW33" s="110"/>
      <c r="PKX33" s="110"/>
      <c r="PKY33" s="110"/>
      <c r="PKZ33" s="110"/>
      <c r="PLA33" s="110"/>
      <c r="PLB33" s="110"/>
      <c r="PLC33" s="110"/>
      <c r="PLD33" s="110"/>
      <c r="PLE33" s="110"/>
      <c r="PLF33" s="110"/>
      <c r="PLG33" s="110"/>
      <c r="PLH33" s="110"/>
      <c r="PLI33" s="110"/>
      <c r="PLJ33" s="110"/>
      <c r="PLK33" s="110"/>
      <c r="PLL33" s="110"/>
      <c r="PLM33" s="110"/>
      <c r="PLN33" s="110"/>
      <c r="PLO33" s="110"/>
      <c r="PLP33" s="110"/>
      <c r="PLQ33" s="110"/>
      <c r="PLR33" s="110"/>
      <c r="PLS33" s="110"/>
      <c r="PLT33" s="110"/>
      <c r="PLU33" s="110"/>
      <c r="PLV33" s="110"/>
      <c r="PLW33" s="110"/>
      <c r="PLX33" s="110"/>
      <c r="PLY33" s="110"/>
      <c r="PLZ33" s="110"/>
      <c r="PMA33" s="110"/>
      <c r="PMB33" s="110"/>
      <c r="PMC33" s="110"/>
      <c r="PMD33" s="110"/>
      <c r="PME33" s="110"/>
      <c r="PMF33" s="110"/>
      <c r="PMG33" s="110"/>
      <c r="PMH33" s="110"/>
      <c r="PMI33" s="110"/>
      <c r="PMJ33" s="110"/>
      <c r="PMK33" s="110"/>
      <c r="PML33" s="110"/>
      <c r="PMM33" s="110"/>
      <c r="PMN33" s="110"/>
      <c r="PMO33" s="110"/>
      <c r="PMP33" s="110"/>
      <c r="PMQ33" s="110"/>
      <c r="PMR33" s="110"/>
      <c r="PMS33" s="110"/>
      <c r="PMT33" s="110"/>
      <c r="PMU33" s="110"/>
      <c r="PMV33" s="110"/>
      <c r="PMW33" s="110"/>
      <c r="PMX33" s="110"/>
      <c r="PMY33" s="110"/>
      <c r="PMZ33" s="110"/>
      <c r="PNA33" s="110"/>
      <c r="PNB33" s="110"/>
      <c r="PNC33" s="110"/>
      <c r="PND33" s="110"/>
      <c r="PNE33" s="110"/>
      <c r="PNF33" s="110"/>
      <c r="PNG33" s="110"/>
      <c r="PNH33" s="110"/>
      <c r="PNI33" s="110"/>
      <c r="PNJ33" s="110"/>
      <c r="PNK33" s="110"/>
      <c r="PNL33" s="110"/>
      <c r="PNM33" s="110"/>
      <c r="PNN33" s="110"/>
      <c r="PNO33" s="110"/>
      <c r="PNP33" s="110"/>
      <c r="PNQ33" s="110"/>
      <c r="PNR33" s="110"/>
      <c r="PNS33" s="110"/>
      <c r="PNT33" s="110"/>
      <c r="PNU33" s="110"/>
      <c r="PNV33" s="110"/>
      <c r="PNW33" s="110"/>
      <c r="PNX33" s="110"/>
      <c r="PNY33" s="110"/>
      <c r="PNZ33" s="110"/>
      <c r="POA33" s="110"/>
      <c r="POB33" s="110"/>
      <c r="POC33" s="110"/>
      <c r="POD33" s="110"/>
      <c r="POE33" s="110"/>
      <c r="POF33" s="110"/>
      <c r="POG33" s="110"/>
      <c r="POH33" s="110"/>
      <c r="POI33" s="110"/>
      <c r="POJ33" s="110"/>
      <c r="POK33" s="110"/>
      <c r="POL33" s="110"/>
      <c r="POM33" s="110"/>
      <c r="PON33" s="110"/>
      <c r="POO33" s="110"/>
      <c r="POP33" s="110"/>
      <c r="POQ33" s="110"/>
      <c r="POR33" s="110"/>
      <c r="POS33" s="110"/>
      <c r="POT33" s="110"/>
      <c r="POU33" s="110"/>
      <c r="POV33" s="110"/>
      <c r="POW33" s="110"/>
      <c r="POX33" s="110"/>
      <c r="POY33" s="110"/>
      <c r="POZ33" s="110"/>
      <c r="PPA33" s="110"/>
      <c r="PPB33" s="110"/>
      <c r="PPC33" s="110"/>
      <c r="PPD33" s="110"/>
      <c r="PPE33" s="110"/>
      <c r="PPF33" s="110"/>
      <c r="PPG33" s="110"/>
      <c r="PPH33" s="110"/>
      <c r="PPI33" s="110"/>
      <c r="PPJ33" s="110"/>
      <c r="PPK33" s="110"/>
      <c r="PPL33" s="110"/>
      <c r="PPM33" s="110"/>
      <c r="PPN33" s="110"/>
      <c r="PPO33" s="110"/>
      <c r="PPP33" s="110"/>
      <c r="PPQ33" s="110"/>
      <c r="PPR33" s="110"/>
      <c r="PPS33" s="110"/>
      <c r="PPT33" s="110"/>
      <c r="PPU33" s="110"/>
      <c r="PPV33" s="110"/>
      <c r="PPW33" s="110"/>
      <c r="PPX33" s="110"/>
      <c r="PPY33" s="110"/>
      <c r="PPZ33" s="110"/>
      <c r="PQA33" s="110"/>
      <c r="PQB33" s="110"/>
      <c r="PQC33" s="110"/>
      <c r="PQD33" s="110"/>
      <c r="PQE33" s="110"/>
      <c r="PQF33" s="110"/>
      <c r="PQG33" s="110"/>
      <c r="PQH33" s="110"/>
      <c r="PQI33" s="110"/>
      <c r="PQJ33" s="110"/>
      <c r="PQK33" s="110"/>
      <c r="PQL33" s="110"/>
      <c r="PQM33" s="110"/>
      <c r="PQN33" s="110"/>
      <c r="PQO33" s="110"/>
      <c r="PQP33" s="110"/>
      <c r="PQQ33" s="110"/>
      <c r="PQR33" s="110"/>
      <c r="PQS33" s="110"/>
      <c r="PQT33" s="110"/>
      <c r="PQU33" s="110"/>
      <c r="PQV33" s="110"/>
      <c r="PQW33" s="110"/>
      <c r="PQX33" s="110"/>
      <c r="PQY33" s="110"/>
      <c r="PQZ33" s="110"/>
      <c r="PRA33" s="110"/>
      <c r="PRB33" s="110"/>
      <c r="PRC33" s="110"/>
      <c r="PRD33" s="110"/>
      <c r="PRE33" s="110"/>
      <c r="PRF33" s="110"/>
      <c r="PRG33" s="110"/>
      <c r="PRH33" s="110"/>
      <c r="PRI33" s="110"/>
      <c r="PRJ33" s="110"/>
      <c r="PRK33" s="110"/>
      <c r="PRL33" s="110"/>
      <c r="PRM33" s="110"/>
      <c r="PRN33" s="110"/>
      <c r="PRO33" s="110"/>
      <c r="PRP33" s="110"/>
      <c r="PRQ33" s="110"/>
      <c r="PRR33" s="110"/>
      <c r="PRS33" s="110"/>
      <c r="PRT33" s="110"/>
      <c r="PRU33" s="110"/>
      <c r="PRV33" s="110"/>
      <c r="PRW33" s="110"/>
      <c r="PRX33" s="110"/>
      <c r="PRY33" s="110"/>
      <c r="PRZ33" s="110"/>
      <c r="PSA33" s="110"/>
      <c r="PSB33" s="110"/>
      <c r="PSC33" s="110"/>
      <c r="PSD33" s="110"/>
      <c r="PSE33" s="110"/>
      <c r="PSF33" s="110"/>
      <c r="PSG33" s="110"/>
      <c r="PSH33" s="110"/>
      <c r="PSI33" s="110"/>
      <c r="PSJ33" s="110"/>
      <c r="PSK33" s="110"/>
      <c r="PSL33" s="110"/>
      <c r="PSM33" s="110"/>
      <c r="PSN33" s="110"/>
      <c r="PSO33" s="110"/>
      <c r="PSP33" s="110"/>
      <c r="PSQ33" s="110"/>
      <c r="PSR33" s="110"/>
      <c r="PSS33" s="110"/>
      <c r="PST33" s="110"/>
      <c r="PSU33" s="110"/>
      <c r="PSV33" s="110"/>
      <c r="PSW33" s="110"/>
      <c r="PSX33" s="110"/>
      <c r="PSY33" s="110"/>
      <c r="PSZ33" s="110"/>
      <c r="PTA33" s="110"/>
      <c r="PTB33" s="110"/>
      <c r="PTC33" s="110"/>
      <c r="PTD33" s="110"/>
      <c r="PTE33" s="110"/>
      <c r="PTF33" s="110"/>
      <c r="PTG33" s="110"/>
      <c r="PTH33" s="110"/>
      <c r="PTI33" s="110"/>
      <c r="PTJ33" s="110"/>
      <c r="PTK33" s="110"/>
      <c r="PTL33" s="110"/>
      <c r="PTM33" s="110"/>
      <c r="PTN33" s="110"/>
      <c r="PTO33" s="110"/>
      <c r="PTP33" s="110"/>
      <c r="PTQ33" s="110"/>
      <c r="PTR33" s="110"/>
      <c r="PTS33" s="110"/>
      <c r="PTT33" s="110"/>
      <c r="PTU33" s="110"/>
      <c r="PTV33" s="110"/>
      <c r="PTW33" s="110"/>
      <c r="PTX33" s="110"/>
      <c r="PTY33" s="110"/>
      <c r="PTZ33" s="110"/>
      <c r="PUA33" s="110"/>
      <c r="PUB33" s="110"/>
      <c r="PUC33" s="110"/>
      <c r="PUD33" s="110"/>
      <c r="PUE33" s="110"/>
      <c r="PUF33" s="110"/>
      <c r="PUG33" s="110"/>
      <c r="PUH33" s="110"/>
      <c r="PUI33" s="110"/>
      <c r="PUJ33" s="110"/>
      <c r="PUK33" s="110"/>
      <c r="PUL33" s="110"/>
      <c r="PUM33" s="110"/>
      <c r="PUN33" s="110"/>
      <c r="PUO33" s="110"/>
      <c r="PUP33" s="110"/>
      <c r="PUQ33" s="110"/>
      <c r="PUR33" s="110"/>
      <c r="PUS33" s="110"/>
      <c r="PUT33" s="110"/>
      <c r="PUU33" s="110"/>
      <c r="PUV33" s="110"/>
      <c r="PUW33" s="110"/>
      <c r="PUX33" s="110"/>
      <c r="PUY33" s="110"/>
      <c r="PUZ33" s="110"/>
      <c r="PVA33" s="110"/>
      <c r="PVB33" s="110"/>
      <c r="PVC33" s="110"/>
      <c r="PVD33" s="110"/>
      <c r="PVE33" s="110"/>
      <c r="PVF33" s="110"/>
      <c r="PVG33" s="110"/>
      <c r="PVH33" s="110"/>
      <c r="PVI33" s="110"/>
      <c r="PVJ33" s="110"/>
      <c r="PVK33" s="110"/>
      <c r="PVL33" s="110"/>
      <c r="PVM33" s="110"/>
      <c r="PVN33" s="110"/>
      <c r="PVO33" s="110"/>
      <c r="PVP33" s="110"/>
      <c r="PVQ33" s="110"/>
      <c r="PVR33" s="110"/>
      <c r="PVS33" s="110"/>
      <c r="PVT33" s="110"/>
      <c r="PVU33" s="110"/>
      <c r="PVV33" s="110"/>
      <c r="PVW33" s="110"/>
      <c r="PVX33" s="110"/>
      <c r="PVY33" s="110"/>
      <c r="PVZ33" s="110"/>
      <c r="PWA33" s="110"/>
      <c r="PWB33" s="110"/>
      <c r="PWC33" s="110"/>
      <c r="PWD33" s="110"/>
      <c r="PWE33" s="110"/>
      <c r="PWF33" s="110"/>
      <c r="PWG33" s="110"/>
      <c r="PWH33" s="110"/>
      <c r="PWI33" s="110"/>
      <c r="PWJ33" s="110"/>
      <c r="PWK33" s="110"/>
      <c r="PWL33" s="110"/>
      <c r="PWM33" s="110"/>
      <c r="PWN33" s="110"/>
      <c r="PWO33" s="110"/>
      <c r="PWP33" s="110"/>
      <c r="PWQ33" s="110"/>
      <c r="PWR33" s="110"/>
      <c r="PWS33" s="110"/>
      <c r="PWT33" s="110"/>
      <c r="PWU33" s="110"/>
      <c r="PWV33" s="110"/>
      <c r="PWW33" s="110"/>
      <c r="PWX33" s="110"/>
      <c r="PWY33" s="110"/>
      <c r="PWZ33" s="110"/>
      <c r="PXA33" s="110"/>
      <c r="PXB33" s="110"/>
      <c r="PXC33" s="110"/>
      <c r="PXD33" s="110"/>
      <c r="PXE33" s="110"/>
      <c r="PXF33" s="110"/>
      <c r="PXG33" s="110"/>
      <c r="PXH33" s="110"/>
      <c r="PXI33" s="110"/>
      <c r="PXJ33" s="110"/>
      <c r="PXK33" s="110"/>
      <c r="PXL33" s="110"/>
      <c r="PXM33" s="110"/>
      <c r="PXN33" s="110"/>
      <c r="PXO33" s="110"/>
      <c r="PXP33" s="110"/>
      <c r="PXQ33" s="110"/>
      <c r="PXR33" s="110"/>
      <c r="PXS33" s="110"/>
      <c r="PXT33" s="110"/>
      <c r="PXU33" s="110"/>
      <c r="PXV33" s="110"/>
      <c r="PXW33" s="110"/>
      <c r="PXX33" s="110"/>
      <c r="PXY33" s="110"/>
      <c r="PXZ33" s="110"/>
      <c r="PYA33" s="110"/>
      <c r="PYB33" s="110"/>
      <c r="PYC33" s="110"/>
      <c r="PYD33" s="110"/>
      <c r="PYE33" s="110"/>
      <c r="PYF33" s="110"/>
      <c r="PYG33" s="110"/>
      <c r="PYH33" s="110"/>
      <c r="PYI33" s="110"/>
      <c r="PYJ33" s="110"/>
      <c r="PYK33" s="110"/>
      <c r="PYL33" s="110"/>
      <c r="PYM33" s="110"/>
      <c r="PYN33" s="110"/>
      <c r="PYO33" s="110"/>
      <c r="PYP33" s="110"/>
      <c r="PYQ33" s="110"/>
      <c r="PYR33" s="110"/>
      <c r="PYS33" s="110"/>
      <c r="PYT33" s="110"/>
      <c r="PYU33" s="110"/>
      <c r="PYV33" s="110"/>
      <c r="PYW33" s="110"/>
      <c r="PYX33" s="110"/>
      <c r="PYY33" s="110"/>
      <c r="PYZ33" s="110"/>
      <c r="PZA33" s="110"/>
      <c r="PZB33" s="110"/>
      <c r="PZC33" s="110"/>
      <c r="PZD33" s="110"/>
      <c r="PZE33" s="110"/>
      <c r="PZF33" s="110"/>
      <c r="PZG33" s="110"/>
      <c r="PZH33" s="110"/>
      <c r="PZI33" s="110"/>
      <c r="PZJ33" s="110"/>
      <c r="PZK33" s="110"/>
      <c r="PZL33" s="110"/>
      <c r="PZM33" s="110"/>
      <c r="PZN33" s="110"/>
      <c r="PZO33" s="110"/>
      <c r="PZP33" s="110"/>
      <c r="PZQ33" s="110"/>
      <c r="PZR33" s="110"/>
      <c r="PZS33" s="110"/>
      <c r="PZT33" s="110"/>
      <c r="PZU33" s="110"/>
      <c r="PZV33" s="110"/>
      <c r="PZW33" s="110"/>
      <c r="PZX33" s="110"/>
      <c r="PZY33" s="110"/>
      <c r="PZZ33" s="110"/>
      <c r="QAA33" s="110"/>
      <c r="QAB33" s="110"/>
      <c r="QAC33" s="110"/>
      <c r="QAD33" s="110"/>
      <c r="QAE33" s="110"/>
      <c r="QAF33" s="110"/>
      <c r="QAG33" s="110"/>
      <c r="QAH33" s="110"/>
      <c r="QAI33" s="110"/>
      <c r="QAJ33" s="110"/>
      <c r="QAK33" s="110"/>
      <c r="QAL33" s="110"/>
      <c r="QAM33" s="110"/>
      <c r="QAN33" s="110"/>
      <c r="QAO33" s="110"/>
      <c r="QAP33" s="110"/>
      <c r="QAQ33" s="110"/>
      <c r="QAR33" s="110"/>
      <c r="QAS33" s="110"/>
      <c r="QAT33" s="110"/>
      <c r="QAU33" s="110"/>
      <c r="QAV33" s="110"/>
      <c r="QAW33" s="110"/>
      <c r="QAX33" s="110"/>
      <c r="QAY33" s="110"/>
      <c r="QAZ33" s="110"/>
      <c r="QBA33" s="110"/>
      <c r="QBB33" s="110"/>
      <c r="QBC33" s="110"/>
      <c r="QBD33" s="110"/>
      <c r="QBE33" s="110"/>
      <c r="QBF33" s="110"/>
      <c r="QBG33" s="110"/>
      <c r="QBH33" s="110"/>
      <c r="QBI33" s="110"/>
      <c r="QBJ33" s="110"/>
      <c r="QBK33" s="110"/>
      <c r="QBL33" s="110"/>
      <c r="QBM33" s="110"/>
      <c r="QBN33" s="110"/>
      <c r="QBO33" s="110"/>
      <c r="QBP33" s="110"/>
      <c r="QBQ33" s="110"/>
      <c r="QBR33" s="110"/>
      <c r="QBS33" s="110"/>
      <c r="QBT33" s="110"/>
      <c r="QBU33" s="110"/>
      <c r="QBV33" s="110"/>
      <c r="QBW33" s="110"/>
      <c r="QBX33" s="110"/>
      <c r="QBY33" s="110"/>
      <c r="QBZ33" s="110"/>
      <c r="QCA33" s="110"/>
      <c r="QCB33" s="110"/>
      <c r="QCC33" s="110"/>
      <c r="QCD33" s="110"/>
      <c r="QCE33" s="110"/>
      <c r="QCF33" s="110"/>
      <c r="QCG33" s="110"/>
      <c r="QCH33" s="110"/>
      <c r="QCI33" s="110"/>
      <c r="QCJ33" s="110"/>
      <c r="QCK33" s="110"/>
      <c r="QCL33" s="110"/>
      <c r="QCM33" s="110"/>
      <c r="QCN33" s="110"/>
      <c r="QCO33" s="110"/>
      <c r="QCP33" s="110"/>
      <c r="QCQ33" s="110"/>
      <c r="QCR33" s="110"/>
      <c r="QCS33" s="110"/>
      <c r="QCT33" s="110"/>
      <c r="QCU33" s="110"/>
      <c r="QCV33" s="110"/>
      <c r="QCW33" s="110"/>
      <c r="QCX33" s="110"/>
      <c r="QCY33" s="110"/>
      <c r="QCZ33" s="110"/>
      <c r="QDA33" s="110"/>
      <c r="QDB33" s="110"/>
      <c r="QDC33" s="110"/>
      <c r="QDD33" s="110"/>
      <c r="QDE33" s="110"/>
      <c r="QDF33" s="110"/>
      <c r="QDG33" s="110"/>
      <c r="QDH33" s="110"/>
      <c r="QDI33" s="110"/>
      <c r="QDJ33" s="110"/>
      <c r="QDK33" s="110"/>
      <c r="QDL33" s="110"/>
      <c r="QDM33" s="110"/>
      <c r="QDN33" s="110"/>
      <c r="QDO33" s="110"/>
      <c r="QDP33" s="110"/>
      <c r="QDQ33" s="110"/>
      <c r="QDR33" s="110"/>
      <c r="QDS33" s="110"/>
      <c r="QDT33" s="110"/>
      <c r="QDU33" s="110"/>
      <c r="QDV33" s="110"/>
      <c r="QDW33" s="110"/>
      <c r="QDX33" s="110"/>
      <c r="QDY33" s="110"/>
      <c r="QDZ33" s="110"/>
      <c r="QEA33" s="110"/>
      <c r="QEB33" s="110"/>
      <c r="QEC33" s="110"/>
      <c r="QED33" s="110"/>
      <c r="QEE33" s="110"/>
      <c r="QEF33" s="110"/>
      <c r="QEG33" s="110"/>
      <c r="QEH33" s="110"/>
      <c r="QEI33" s="110"/>
      <c r="QEJ33" s="110"/>
      <c r="QEK33" s="110"/>
      <c r="QEL33" s="110"/>
      <c r="QEM33" s="110"/>
      <c r="QEN33" s="110"/>
      <c r="QEO33" s="110"/>
      <c r="QEP33" s="110"/>
      <c r="QEQ33" s="110"/>
      <c r="QER33" s="110"/>
      <c r="QES33" s="110"/>
      <c r="QET33" s="110"/>
      <c r="QEU33" s="110"/>
      <c r="QEV33" s="110"/>
      <c r="QEW33" s="110"/>
      <c r="QEX33" s="110"/>
      <c r="QEY33" s="110"/>
      <c r="QEZ33" s="110"/>
      <c r="QFA33" s="110"/>
      <c r="QFB33" s="110"/>
      <c r="QFC33" s="110"/>
      <c r="QFD33" s="110"/>
      <c r="QFE33" s="110"/>
      <c r="QFF33" s="110"/>
      <c r="QFG33" s="110"/>
      <c r="QFH33" s="110"/>
      <c r="QFI33" s="110"/>
      <c r="QFJ33" s="110"/>
      <c r="QFK33" s="110"/>
      <c r="QFL33" s="110"/>
      <c r="QFM33" s="110"/>
      <c r="QFN33" s="110"/>
      <c r="QFO33" s="110"/>
      <c r="QFP33" s="110"/>
      <c r="QFQ33" s="110"/>
      <c r="QFR33" s="110"/>
      <c r="QFS33" s="110"/>
      <c r="QFT33" s="110"/>
      <c r="QFU33" s="110"/>
      <c r="QFV33" s="110"/>
      <c r="QFW33" s="110"/>
      <c r="QFX33" s="110"/>
      <c r="QFY33" s="110"/>
      <c r="QFZ33" s="110"/>
      <c r="QGA33" s="110"/>
      <c r="QGB33" s="110"/>
      <c r="QGC33" s="110"/>
      <c r="QGD33" s="110"/>
      <c r="QGE33" s="110"/>
      <c r="QGF33" s="110"/>
      <c r="QGG33" s="110"/>
      <c r="QGH33" s="110"/>
      <c r="QGI33" s="110"/>
      <c r="QGJ33" s="110"/>
      <c r="QGK33" s="110"/>
      <c r="QGL33" s="110"/>
      <c r="QGM33" s="110"/>
      <c r="QGN33" s="110"/>
      <c r="QGO33" s="110"/>
      <c r="QGP33" s="110"/>
      <c r="QGQ33" s="110"/>
      <c r="QGR33" s="110"/>
      <c r="QGS33" s="110"/>
      <c r="QGT33" s="110"/>
      <c r="QGU33" s="110"/>
      <c r="QGV33" s="110"/>
      <c r="QGW33" s="110"/>
      <c r="QGX33" s="110"/>
      <c r="QGY33" s="110"/>
      <c r="QGZ33" s="110"/>
      <c r="QHA33" s="110"/>
      <c r="QHB33" s="110"/>
      <c r="QHC33" s="110"/>
      <c r="QHD33" s="110"/>
      <c r="QHE33" s="110"/>
      <c r="QHF33" s="110"/>
      <c r="QHG33" s="110"/>
      <c r="QHH33" s="110"/>
      <c r="QHI33" s="110"/>
      <c r="QHJ33" s="110"/>
      <c r="QHK33" s="110"/>
      <c r="QHL33" s="110"/>
      <c r="QHM33" s="110"/>
      <c r="QHN33" s="110"/>
      <c r="QHO33" s="110"/>
      <c r="QHP33" s="110"/>
      <c r="QHQ33" s="110"/>
      <c r="QHR33" s="110"/>
      <c r="QHS33" s="110"/>
      <c r="QHT33" s="110"/>
      <c r="QHU33" s="110"/>
      <c r="QHV33" s="110"/>
      <c r="QHW33" s="110"/>
      <c r="QHX33" s="110"/>
      <c r="QHY33" s="110"/>
      <c r="QHZ33" s="110"/>
      <c r="QIA33" s="110"/>
      <c r="QIB33" s="110"/>
      <c r="QIC33" s="110"/>
      <c r="QID33" s="110"/>
      <c r="QIE33" s="110"/>
      <c r="QIF33" s="110"/>
      <c r="QIG33" s="110"/>
      <c r="QIH33" s="110"/>
      <c r="QII33" s="110"/>
      <c r="QIJ33" s="110"/>
      <c r="QIK33" s="110"/>
      <c r="QIL33" s="110"/>
      <c r="QIM33" s="110"/>
      <c r="QIN33" s="110"/>
      <c r="QIO33" s="110"/>
      <c r="QIP33" s="110"/>
      <c r="QIQ33" s="110"/>
      <c r="QIR33" s="110"/>
      <c r="QIS33" s="110"/>
      <c r="QIT33" s="110"/>
      <c r="QIU33" s="110"/>
      <c r="QIV33" s="110"/>
      <c r="QIW33" s="110"/>
      <c r="QIX33" s="110"/>
      <c r="QIY33" s="110"/>
      <c r="QIZ33" s="110"/>
      <c r="QJA33" s="110"/>
      <c r="QJB33" s="110"/>
      <c r="QJC33" s="110"/>
      <c r="QJD33" s="110"/>
      <c r="QJE33" s="110"/>
      <c r="QJF33" s="110"/>
      <c r="QJG33" s="110"/>
      <c r="QJH33" s="110"/>
      <c r="QJI33" s="110"/>
      <c r="QJJ33" s="110"/>
      <c r="QJK33" s="110"/>
      <c r="QJL33" s="110"/>
      <c r="QJM33" s="110"/>
      <c r="QJN33" s="110"/>
      <c r="QJO33" s="110"/>
      <c r="QJP33" s="110"/>
      <c r="QJQ33" s="110"/>
      <c r="QJR33" s="110"/>
      <c r="QJS33" s="110"/>
      <c r="QJT33" s="110"/>
      <c r="QJU33" s="110"/>
      <c r="QJV33" s="110"/>
      <c r="QJW33" s="110"/>
      <c r="QJX33" s="110"/>
      <c r="QJY33" s="110"/>
      <c r="QJZ33" s="110"/>
      <c r="QKA33" s="110"/>
      <c r="QKB33" s="110"/>
      <c r="QKC33" s="110"/>
      <c r="QKD33" s="110"/>
      <c r="QKE33" s="110"/>
      <c r="QKF33" s="110"/>
      <c r="QKG33" s="110"/>
      <c r="QKH33" s="110"/>
      <c r="QKI33" s="110"/>
      <c r="QKJ33" s="110"/>
      <c r="QKK33" s="110"/>
      <c r="QKL33" s="110"/>
      <c r="QKM33" s="110"/>
      <c r="QKN33" s="110"/>
      <c r="QKO33" s="110"/>
      <c r="QKP33" s="110"/>
      <c r="QKQ33" s="110"/>
      <c r="QKR33" s="110"/>
      <c r="QKS33" s="110"/>
      <c r="QKT33" s="110"/>
      <c r="QKU33" s="110"/>
      <c r="QKV33" s="110"/>
      <c r="QKW33" s="110"/>
      <c r="QKX33" s="110"/>
      <c r="QKY33" s="110"/>
      <c r="QKZ33" s="110"/>
      <c r="QLA33" s="110"/>
      <c r="QLB33" s="110"/>
      <c r="QLC33" s="110"/>
      <c r="QLD33" s="110"/>
      <c r="QLE33" s="110"/>
      <c r="QLF33" s="110"/>
      <c r="QLG33" s="110"/>
      <c r="QLH33" s="110"/>
      <c r="QLI33" s="110"/>
      <c r="QLJ33" s="110"/>
      <c r="QLK33" s="110"/>
      <c r="QLL33" s="110"/>
      <c r="QLM33" s="110"/>
      <c r="QLN33" s="110"/>
      <c r="QLO33" s="110"/>
      <c r="QLP33" s="110"/>
      <c r="QLQ33" s="110"/>
      <c r="QLR33" s="110"/>
      <c r="QLS33" s="110"/>
      <c r="QLT33" s="110"/>
      <c r="QLU33" s="110"/>
      <c r="QLV33" s="110"/>
      <c r="QLW33" s="110"/>
      <c r="QLX33" s="110"/>
      <c r="QLY33" s="110"/>
      <c r="QLZ33" s="110"/>
      <c r="QMA33" s="110"/>
      <c r="QMB33" s="110"/>
      <c r="QMC33" s="110"/>
      <c r="QMD33" s="110"/>
      <c r="QME33" s="110"/>
      <c r="QMF33" s="110"/>
      <c r="QMG33" s="110"/>
      <c r="QMH33" s="110"/>
      <c r="QMI33" s="110"/>
      <c r="QMJ33" s="110"/>
      <c r="QMK33" s="110"/>
      <c r="QML33" s="110"/>
      <c r="QMM33" s="110"/>
      <c r="QMN33" s="110"/>
      <c r="QMO33" s="110"/>
      <c r="QMP33" s="110"/>
      <c r="QMQ33" s="110"/>
      <c r="QMR33" s="110"/>
      <c r="QMS33" s="110"/>
      <c r="QMT33" s="110"/>
      <c r="QMU33" s="110"/>
      <c r="QMV33" s="110"/>
      <c r="QMW33" s="110"/>
      <c r="QMX33" s="110"/>
      <c r="QMY33" s="110"/>
      <c r="QMZ33" s="110"/>
      <c r="QNA33" s="110"/>
      <c r="QNB33" s="110"/>
      <c r="QNC33" s="110"/>
      <c r="QND33" s="110"/>
      <c r="QNE33" s="110"/>
      <c r="QNF33" s="110"/>
      <c r="QNG33" s="110"/>
      <c r="QNH33" s="110"/>
      <c r="QNI33" s="110"/>
      <c r="QNJ33" s="110"/>
      <c r="QNK33" s="110"/>
      <c r="QNL33" s="110"/>
      <c r="QNM33" s="110"/>
      <c r="QNN33" s="110"/>
      <c r="QNO33" s="110"/>
      <c r="QNP33" s="110"/>
      <c r="QNQ33" s="110"/>
      <c r="QNR33" s="110"/>
      <c r="QNS33" s="110"/>
      <c r="QNT33" s="110"/>
      <c r="QNU33" s="110"/>
      <c r="QNV33" s="110"/>
      <c r="QNW33" s="110"/>
      <c r="QNX33" s="110"/>
      <c r="QNY33" s="110"/>
      <c r="QNZ33" s="110"/>
      <c r="QOA33" s="110"/>
      <c r="QOB33" s="110"/>
      <c r="QOC33" s="110"/>
      <c r="QOD33" s="110"/>
      <c r="QOE33" s="110"/>
      <c r="QOF33" s="110"/>
      <c r="QOG33" s="110"/>
      <c r="QOH33" s="110"/>
      <c r="QOI33" s="110"/>
      <c r="QOJ33" s="110"/>
      <c r="QOK33" s="110"/>
      <c r="QOL33" s="110"/>
      <c r="QOM33" s="110"/>
      <c r="QON33" s="110"/>
      <c r="QOO33" s="110"/>
      <c r="QOP33" s="110"/>
      <c r="QOQ33" s="110"/>
      <c r="QOR33" s="110"/>
      <c r="QOS33" s="110"/>
      <c r="QOT33" s="110"/>
      <c r="QOU33" s="110"/>
      <c r="QOV33" s="110"/>
      <c r="QOW33" s="110"/>
      <c r="QOX33" s="110"/>
      <c r="QOY33" s="110"/>
      <c r="QOZ33" s="110"/>
      <c r="QPA33" s="110"/>
      <c r="QPB33" s="110"/>
      <c r="QPC33" s="110"/>
      <c r="QPD33" s="110"/>
      <c r="QPE33" s="110"/>
      <c r="QPF33" s="110"/>
      <c r="QPG33" s="110"/>
      <c r="QPH33" s="110"/>
      <c r="QPI33" s="110"/>
      <c r="QPJ33" s="110"/>
      <c r="QPK33" s="110"/>
      <c r="QPL33" s="110"/>
      <c r="QPM33" s="110"/>
      <c r="QPN33" s="110"/>
      <c r="QPO33" s="110"/>
      <c r="QPP33" s="110"/>
      <c r="QPQ33" s="110"/>
      <c r="QPR33" s="110"/>
      <c r="QPS33" s="110"/>
      <c r="QPT33" s="110"/>
      <c r="QPU33" s="110"/>
      <c r="QPV33" s="110"/>
      <c r="QPW33" s="110"/>
      <c r="QPX33" s="110"/>
      <c r="QPY33" s="110"/>
      <c r="QPZ33" s="110"/>
      <c r="QQA33" s="110"/>
      <c r="QQB33" s="110"/>
      <c r="QQC33" s="110"/>
      <c r="QQD33" s="110"/>
      <c r="QQE33" s="110"/>
      <c r="QQF33" s="110"/>
      <c r="QQG33" s="110"/>
      <c r="QQH33" s="110"/>
      <c r="QQI33" s="110"/>
      <c r="QQJ33" s="110"/>
      <c r="QQK33" s="110"/>
      <c r="QQL33" s="110"/>
      <c r="QQM33" s="110"/>
      <c r="QQN33" s="110"/>
      <c r="QQO33" s="110"/>
      <c r="QQP33" s="110"/>
      <c r="QQQ33" s="110"/>
      <c r="QQR33" s="110"/>
      <c r="QQS33" s="110"/>
      <c r="QQT33" s="110"/>
      <c r="QQU33" s="110"/>
      <c r="QQV33" s="110"/>
      <c r="QQW33" s="110"/>
      <c r="QQX33" s="110"/>
      <c r="QQY33" s="110"/>
      <c r="QQZ33" s="110"/>
      <c r="QRA33" s="110"/>
      <c r="QRB33" s="110"/>
      <c r="QRC33" s="110"/>
      <c r="QRD33" s="110"/>
      <c r="QRE33" s="110"/>
      <c r="QRF33" s="110"/>
      <c r="QRG33" s="110"/>
      <c r="QRH33" s="110"/>
      <c r="QRI33" s="110"/>
      <c r="QRJ33" s="110"/>
      <c r="QRK33" s="110"/>
      <c r="QRL33" s="110"/>
      <c r="QRM33" s="110"/>
      <c r="QRN33" s="110"/>
      <c r="QRO33" s="110"/>
      <c r="QRP33" s="110"/>
      <c r="QRQ33" s="110"/>
      <c r="QRR33" s="110"/>
      <c r="QRS33" s="110"/>
      <c r="QRT33" s="110"/>
      <c r="QRU33" s="110"/>
      <c r="QRV33" s="110"/>
      <c r="QRW33" s="110"/>
      <c r="QRX33" s="110"/>
      <c r="QRY33" s="110"/>
      <c r="QRZ33" s="110"/>
      <c r="QSA33" s="110"/>
      <c r="QSB33" s="110"/>
      <c r="QSC33" s="110"/>
      <c r="QSD33" s="110"/>
      <c r="QSE33" s="110"/>
      <c r="QSF33" s="110"/>
      <c r="QSG33" s="110"/>
      <c r="QSH33" s="110"/>
      <c r="QSI33" s="110"/>
      <c r="QSJ33" s="110"/>
      <c r="QSK33" s="110"/>
      <c r="QSL33" s="110"/>
      <c r="QSM33" s="110"/>
      <c r="QSN33" s="110"/>
      <c r="QSO33" s="110"/>
      <c r="QSP33" s="110"/>
      <c r="QSQ33" s="110"/>
      <c r="QSR33" s="110"/>
      <c r="QSS33" s="110"/>
      <c r="QST33" s="110"/>
      <c r="QSU33" s="110"/>
      <c r="QSV33" s="110"/>
      <c r="QSW33" s="110"/>
      <c r="QSX33" s="110"/>
      <c r="QSY33" s="110"/>
      <c r="QSZ33" s="110"/>
      <c r="QTA33" s="110"/>
      <c r="QTB33" s="110"/>
      <c r="QTC33" s="110"/>
      <c r="QTD33" s="110"/>
      <c r="QTE33" s="110"/>
      <c r="QTF33" s="110"/>
      <c r="QTG33" s="110"/>
      <c r="QTH33" s="110"/>
      <c r="QTI33" s="110"/>
      <c r="QTJ33" s="110"/>
      <c r="QTK33" s="110"/>
      <c r="QTL33" s="110"/>
      <c r="QTM33" s="110"/>
      <c r="QTN33" s="110"/>
      <c r="QTO33" s="110"/>
      <c r="QTP33" s="110"/>
      <c r="QTQ33" s="110"/>
      <c r="QTR33" s="110"/>
      <c r="QTS33" s="110"/>
      <c r="QTT33" s="110"/>
      <c r="QTU33" s="110"/>
      <c r="QTV33" s="110"/>
      <c r="QTW33" s="110"/>
      <c r="QTX33" s="110"/>
      <c r="QTY33" s="110"/>
      <c r="QTZ33" s="110"/>
      <c r="QUA33" s="110"/>
      <c r="QUB33" s="110"/>
      <c r="QUC33" s="110"/>
      <c r="QUD33" s="110"/>
      <c r="QUE33" s="110"/>
      <c r="QUF33" s="110"/>
      <c r="QUG33" s="110"/>
      <c r="QUH33" s="110"/>
      <c r="QUI33" s="110"/>
      <c r="QUJ33" s="110"/>
      <c r="QUK33" s="110"/>
      <c r="QUL33" s="110"/>
      <c r="QUM33" s="110"/>
      <c r="QUN33" s="110"/>
      <c r="QUO33" s="110"/>
      <c r="QUP33" s="110"/>
      <c r="QUQ33" s="110"/>
      <c r="QUR33" s="110"/>
      <c r="QUS33" s="110"/>
      <c r="QUT33" s="110"/>
      <c r="QUU33" s="110"/>
      <c r="QUV33" s="110"/>
      <c r="QUW33" s="110"/>
      <c r="QUX33" s="110"/>
      <c r="QUY33" s="110"/>
      <c r="QUZ33" s="110"/>
      <c r="QVA33" s="110"/>
      <c r="QVB33" s="110"/>
      <c r="QVC33" s="110"/>
      <c r="QVD33" s="110"/>
      <c r="QVE33" s="110"/>
      <c r="QVF33" s="110"/>
      <c r="QVG33" s="110"/>
      <c r="QVH33" s="110"/>
      <c r="QVI33" s="110"/>
      <c r="QVJ33" s="110"/>
      <c r="QVK33" s="110"/>
      <c r="QVL33" s="110"/>
      <c r="QVM33" s="110"/>
      <c r="QVN33" s="110"/>
      <c r="QVO33" s="110"/>
      <c r="QVP33" s="110"/>
      <c r="QVQ33" s="110"/>
      <c r="QVR33" s="110"/>
      <c r="QVS33" s="110"/>
      <c r="QVT33" s="110"/>
      <c r="QVU33" s="110"/>
      <c r="QVV33" s="110"/>
      <c r="QVW33" s="110"/>
      <c r="QVX33" s="110"/>
      <c r="QVY33" s="110"/>
      <c r="QVZ33" s="110"/>
      <c r="QWA33" s="110"/>
      <c r="QWB33" s="110"/>
      <c r="QWC33" s="110"/>
      <c r="QWD33" s="110"/>
      <c r="QWE33" s="110"/>
      <c r="QWF33" s="110"/>
      <c r="QWG33" s="110"/>
      <c r="QWH33" s="110"/>
      <c r="QWI33" s="110"/>
      <c r="QWJ33" s="110"/>
      <c r="QWK33" s="110"/>
      <c r="QWL33" s="110"/>
      <c r="QWM33" s="110"/>
      <c r="QWN33" s="110"/>
      <c r="QWO33" s="110"/>
      <c r="QWP33" s="110"/>
      <c r="QWQ33" s="110"/>
      <c r="QWR33" s="110"/>
      <c r="QWS33" s="110"/>
      <c r="QWT33" s="110"/>
      <c r="QWU33" s="110"/>
      <c r="QWV33" s="110"/>
      <c r="QWW33" s="110"/>
      <c r="QWX33" s="110"/>
      <c r="QWY33" s="110"/>
      <c r="QWZ33" s="110"/>
      <c r="QXA33" s="110"/>
      <c r="QXB33" s="110"/>
      <c r="QXC33" s="110"/>
      <c r="QXD33" s="110"/>
      <c r="QXE33" s="110"/>
      <c r="QXF33" s="110"/>
      <c r="QXG33" s="110"/>
      <c r="QXH33" s="110"/>
      <c r="QXI33" s="110"/>
      <c r="QXJ33" s="110"/>
      <c r="QXK33" s="110"/>
      <c r="QXL33" s="110"/>
      <c r="QXM33" s="110"/>
      <c r="QXN33" s="110"/>
      <c r="QXO33" s="110"/>
      <c r="QXP33" s="110"/>
      <c r="QXQ33" s="110"/>
      <c r="QXR33" s="110"/>
      <c r="QXS33" s="110"/>
      <c r="QXT33" s="110"/>
      <c r="QXU33" s="110"/>
      <c r="QXV33" s="110"/>
      <c r="QXW33" s="110"/>
      <c r="QXX33" s="110"/>
      <c r="QXY33" s="110"/>
      <c r="QXZ33" s="110"/>
      <c r="QYA33" s="110"/>
      <c r="QYB33" s="110"/>
      <c r="QYC33" s="110"/>
      <c r="QYD33" s="110"/>
      <c r="QYE33" s="110"/>
      <c r="QYF33" s="110"/>
      <c r="QYG33" s="110"/>
      <c r="QYH33" s="110"/>
      <c r="QYI33" s="110"/>
      <c r="QYJ33" s="110"/>
      <c r="QYK33" s="110"/>
      <c r="QYL33" s="110"/>
      <c r="QYM33" s="110"/>
      <c r="QYN33" s="110"/>
      <c r="QYO33" s="110"/>
      <c r="QYP33" s="110"/>
      <c r="QYQ33" s="110"/>
      <c r="QYR33" s="110"/>
      <c r="QYS33" s="110"/>
      <c r="QYT33" s="110"/>
      <c r="QYU33" s="110"/>
      <c r="QYV33" s="110"/>
      <c r="QYW33" s="110"/>
      <c r="QYX33" s="110"/>
      <c r="QYY33" s="110"/>
      <c r="QYZ33" s="110"/>
      <c r="QZA33" s="110"/>
      <c r="QZB33" s="110"/>
      <c r="QZC33" s="110"/>
      <c r="QZD33" s="110"/>
      <c r="QZE33" s="110"/>
      <c r="QZF33" s="110"/>
      <c r="QZG33" s="110"/>
      <c r="QZH33" s="110"/>
      <c r="QZI33" s="110"/>
      <c r="QZJ33" s="110"/>
      <c r="QZK33" s="110"/>
      <c r="QZL33" s="110"/>
      <c r="QZM33" s="110"/>
      <c r="QZN33" s="110"/>
      <c r="QZO33" s="110"/>
      <c r="QZP33" s="110"/>
      <c r="QZQ33" s="110"/>
      <c r="QZR33" s="110"/>
      <c r="QZS33" s="110"/>
      <c r="QZT33" s="110"/>
      <c r="QZU33" s="110"/>
      <c r="QZV33" s="110"/>
      <c r="QZW33" s="110"/>
      <c r="QZX33" s="110"/>
      <c r="QZY33" s="110"/>
      <c r="QZZ33" s="110"/>
      <c r="RAA33" s="110"/>
      <c r="RAB33" s="110"/>
      <c r="RAC33" s="110"/>
      <c r="RAD33" s="110"/>
      <c r="RAE33" s="110"/>
      <c r="RAF33" s="110"/>
      <c r="RAG33" s="110"/>
      <c r="RAH33" s="110"/>
      <c r="RAI33" s="110"/>
      <c r="RAJ33" s="110"/>
      <c r="RAK33" s="110"/>
      <c r="RAL33" s="110"/>
      <c r="RAM33" s="110"/>
      <c r="RAN33" s="110"/>
      <c r="RAO33" s="110"/>
      <c r="RAP33" s="110"/>
      <c r="RAQ33" s="110"/>
      <c r="RAR33" s="110"/>
      <c r="RAS33" s="110"/>
      <c r="RAT33" s="110"/>
      <c r="RAU33" s="110"/>
      <c r="RAV33" s="110"/>
      <c r="RAW33" s="110"/>
      <c r="RAX33" s="110"/>
      <c r="RAY33" s="110"/>
      <c r="RAZ33" s="110"/>
      <c r="RBA33" s="110"/>
      <c r="RBB33" s="110"/>
      <c r="RBC33" s="110"/>
      <c r="RBD33" s="110"/>
      <c r="RBE33" s="110"/>
      <c r="RBF33" s="110"/>
      <c r="RBG33" s="110"/>
      <c r="RBH33" s="110"/>
      <c r="RBI33" s="110"/>
      <c r="RBJ33" s="110"/>
      <c r="RBK33" s="110"/>
      <c r="RBL33" s="110"/>
      <c r="RBM33" s="110"/>
      <c r="RBN33" s="110"/>
      <c r="RBO33" s="110"/>
      <c r="RBP33" s="110"/>
      <c r="RBQ33" s="110"/>
      <c r="RBR33" s="110"/>
      <c r="RBS33" s="110"/>
      <c r="RBT33" s="110"/>
      <c r="RBU33" s="110"/>
      <c r="RBV33" s="110"/>
      <c r="RBW33" s="110"/>
      <c r="RBX33" s="110"/>
      <c r="RBY33" s="110"/>
      <c r="RBZ33" s="110"/>
      <c r="RCA33" s="110"/>
      <c r="RCB33" s="110"/>
      <c r="RCC33" s="110"/>
      <c r="RCD33" s="110"/>
      <c r="RCE33" s="110"/>
      <c r="RCF33" s="110"/>
      <c r="RCG33" s="110"/>
      <c r="RCH33" s="110"/>
      <c r="RCI33" s="110"/>
      <c r="RCJ33" s="110"/>
      <c r="RCK33" s="110"/>
      <c r="RCL33" s="110"/>
      <c r="RCM33" s="110"/>
      <c r="RCN33" s="110"/>
      <c r="RCO33" s="110"/>
      <c r="RCP33" s="110"/>
      <c r="RCQ33" s="110"/>
      <c r="RCR33" s="110"/>
      <c r="RCS33" s="110"/>
      <c r="RCT33" s="110"/>
      <c r="RCU33" s="110"/>
      <c r="RCV33" s="110"/>
      <c r="RCW33" s="110"/>
      <c r="RCX33" s="110"/>
      <c r="RCY33" s="110"/>
      <c r="RCZ33" s="110"/>
      <c r="RDA33" s="110"/>
      <c r="RDB33" s="110"/>
      <c r="RDC33" s="110"/>
      <c r="RDD33" s="110"/>
      <c r="RDE33" s="110"/>
      <c r="RDF33" s="110"/>
      <c r="RDG33" s="110"/>
      <c r="RDH33" s="110"/>
      <c r="RDI33" s="110"/>
      <c r="RDJ33" s="110"/>
      <c r="RDK33" s="110"/>
      <c r="RDL33" s="110"/>
      <c r="RDM33" s="110"/>
      <c r="RDN33" s="110"/>
      <c r="RDO33" s="110"/>
      <c r="RDP33" s="110"/>
      <c r="RDQ33" s="110"/>
      <c r="RDR33" s="110"/>
      <c r="RDS33" s="110"/>
      <c r="RDT33" s="110"/>
      <c r="RDU33" s="110"/>
      <c r="RDV33" s="110"/>
      <c r="RDW33" s="110"/>
      <c r="RDX33" s="110"/>
      <c r="RDY33" s="110"/>
      <c r="RDZ33" s="110"/>
      <c r="REA33" s="110"/>
      <c r="REB33" s="110"/>
      <c r="REC33" s="110"/>
      <c r="RED33" s="110"/>
      <c r="REE33" s="110"/>
      <c r="REF33" s="110"/>
      <c r="REG33" s="110"/>
      <c r="REH33" s="110"/>
      <c r="REI33" s="110"/>
      <c r="REJ33" s="110"/>
      <c r="REK33" s="110"/>
      <c r="REL33" s="110"/>
      <c r="REM33" s="110"/>
      <c r="REN33" s="110"/>
      <c r="REO33" s="110"/>
      <c r="REP33" s="110"/>
      <c r="REQ33" s="110"/>
      <c r="RER33" s="110"/>
      <c r="RES33" s="110"/>
      <c r="RET33" s="110"/>
      <c r="REU33" s="110"/>
      <c r="REV33" s="110"/>
      <c r="REW33" s="110"/>
      <c r="REX33" s="110"/>
      <c r="REY33" s="110"/>
      <c r="REZ33" s="110"/>
      <c r="RFA33" s="110"/>
      <c r="RFB33" s="110"/>
      <c r="RFC33" s="110"/>
      <c r="RFD33" s="110"/>
      <c r="RFE33" s="110"/>
      <c r="RFF33" s="110"/>
      <c r="RFG33" s="110"/>
      <c r="RFH33" s="110"/>
      <c r="RFI33" s="110"/>
      <c r="RFJ33" s="110"/>
      <c r="RFK33" s="110"/>
      <c r="RFL33" s="110"/>
      <c r="RFM33" s="110"/>
      <c r="RFN33" s="110"/>
      <c r="RFO33" s="110"/>
      <c r="RFP33" s="110"/>
      <c r="RFQ33" s="110"/>
      <c r="RFR33" s="110"/>
      <c r="RFS33" s="110"/>
      <c r="RFT33" s="110"/>
      <c r="RFU33" s="110"/>
      <c r="RFV33" s="110"/>
      <c r="RFW33" s="110"/>
      <c r="RFX33" s="110"/>
      <c r="RFY33" s="110"/>
      <c r="RFZ33" s="110"/>
      <c r="RGA33" s="110"/>
      <c r="RGB33" s="110"/>
      <c r="RGC33" s="110"/>
      <c r="RGD33" s="110"/>
      <c r="RGE33" s="110"/>
      <c r="RGF33" s="110"/>
      <c r="RGG33" s="110"/>
      <c r="RGH33" s="110"/>
      <c r="RGI33" s="110"/>
      <c r="RGJ33" s="110"/>
      <c r="RGK33" s="110"/>
      <c r="RGL33" s="110"/>
      <c r="RGM33" s="110"/>
      <c r="RGN33" s="110"/>
      <c r="RGO33" s="110"/>
      <c r="RGP33" s="110"/>
      <c r="RGQ33" s="110"/>
      <c r="RGR33" s="110"/>
      <c r="RGS33" s="110"/>
      <c r="RGT33" s="110"/>
      <c r="RGU33" s="110"/>
      <c r="RGV33" s="110"/>
      <c r="RGW33" s="110"/>
      <c r="RGX33" s="110"/>
      <c r="RGY33" s="110"/>
      <c r="RGZ33" s="110"/>
      <c r="RHA33" s="110"/>
      <c r="RHB33" s="110"/>
      <c r="RHC33" s="110"/>
      <c r="RHD33" s="110"/>
      <c r="RHE33" s="110"/>
      <c r="RHF33" s="110"/>
      <c r="RHG33" s="110"/>
      <c r="RHH33" s="110"/>
      <c r="RHI33" s="110"/>
      <c r="RHJ33" s="110"/>
      <c r="RHK33" s="110"/>
      <c r="RHL33" s="110"/>
      <c r="RHM33" s="110"/>
      <c r="RHN33" s="110"/>
      <c r="RHO33" s="110"/>
      <c r="RHP33" s="110"/>
      <c r="RHQ33" s="110"/>
      <c r="RHR33" s="110"/>
      <c r="RHS33" s="110"/>
      <c r="RHT33" s="110"/>
      <c r="RHU33" s="110"/>
      <c r="RHV33" s="110"/>
      <c r="RHW33" s="110"/>
      <c r="RHX33" s="110"/>
      <c r="RHY33" s="110"/>
      <c r="RHZ33" s="110"/>
      <c r="RIA33" s="110"/>
      <c r="RIB33" s="110"/>
      <c r="RIC33" s="110"/>
      <c r="RID33" s="110"/>
      <c r="RIE33" s="110"/>
      <c r="RIF33" s="110"/>
      <c r="RIG33" s="110"/>
      <c r="RIH33" s="110"/>
      <c r="RII33" s="110"/>
      <c r="RIJ33" s="110"/>
      <c r="RIK33" s="110"/>
      <c r="RIL33" s="110"/>
      <c r="RIM33" s="110"/>
      <c r="RIN33" s="110"/>
      <c r="RIO33" s="110"/>
      <c r="RIP33" s="110"/>
      <c r="RIQ33" s="110"/>
      <c r="RIR33" s="110"/>
      <c r="RIS33" s="110"/>
      <c r="RIT33" s="110"/>
      <c r="RIU33" s="110"/>
      <c r="RIV33" s="110"/>
      <c r="RIW33" s="110"/>
      <c r="RIX33" s="110"/>
      <c r="RIY33" s="110"/>
      <c r="RIZ33" s="110"/>
      <c r="RJA33" s="110"/>
      <c r="RJB33" s="110"/>
      <c r="RJC33" s="110"/>
      <c r="RJD33" s="110"/>
      <c r="RJE33" s="110"/>
      <c r="RJF33" s="110"/>
      <c r="RJG33" s="110"/>
      <c r="RJH33" s="110"/>
      <c r="RJI33" s="110"/>
      <c r="RJJ33" s="110"/>
      <c r="RJK33" s="110"/>
      <c r="RJL33" s="110"/>
      <c r="RJM33" s="110"/>
      <c r="RJN33" s="110"/>
      <c r="RJO33" s="110"/>
      <c r="RJP33" s="110"/>
      <c r="RJQ33" s="110"/>
      <c r="RJR33" s="110"/>
      <c r="RJS33" s="110"/>
      <c r="RJT33" s="110"/>
      <c r="RJU33" s="110"/>
      <c r="RJV33" s="110"/>
      <c r="RJW33" s="110"/>
      <c r="RJX33" s="110"/>
      <c r="RJY33" s="110"/>
      <c r="RJZ33" s="110"/>
      <c r="RKA33" s="110"/>
      <c r="RKB33" s="110"/>
      <c r="RKC33" s="110"/>
      <c r="RKD33" s="110"/>
      <c r="RKE33" s="110"/>
      <c r="RKF33" s="110"/>
      <c r="RKG33" s="110"/>
      <c r="RKH33" s="110"/>
      <c r="RKI33" s="110"/>
      <c r="RKJ33" s="110"/>
      <c r="RKK33" s="110"/>
      <c r="RKL33" s="110"/>
      <c r="RKM33" s="110"/>
      <c r="RKN33" s="110"/>
      <c r="RKO33" s="110"/>
      <c r="RKP33" s="110"/>
      <c r="RKQ33" s="110"/>
      <c r="RKR33" s="110"/>
      <c r="RKS33" s="110"/>
      <c r="RKT33" s="110"/>
      <c r="RKU33" s="110"/>
      <c r="RKV33" s="110"/>
      <c r="RKW33" s="110"/>
      <c r="RKX33" s="110"/>
      <c r="RKY33" s="110"/>
      <c r="RKZ33" s="110"/>
      <c r="RLA33" s="110"/>
      <c r="RLB33" s="110"/>
      <c r="RLC33" s="110"/>
      <c r="RLD33" s="110"/>
      <c r="RLE33" s="110"/>
      <c r="RLF33" s="110"/>
      <c r="RLG33" s="110"/>
      <c r="RLH33" s="110"/>
      <c r="RLI33" s="110"/>
      <c r="RLJ33" s="110"/>
      <c r="RLK33" s="110"/>
      <c r="RLL33" s="110"/>
      <c r="RLM33" s="110"/>
      <c r="RLN33" s="110"/>
      <c r="RLO33" s="110"/>
      <c r="RLP33" s="110"/>
      <c r="RLQ33" s="110"/>
      <c r="RLR33" s="110"/>
      <c r="RLS33" s="110"/>
      <c r="RLT33" s="110"/>
      <c r="RLU33" s="110"/>
      <c r="RLV33" s="110"/>
      <c r="RLW33" s="110"/>
      <c r="RLX33" s="110"/>
      <c r="RLY33" s="110"/>
      <c r="RLZ33" s="110"/>
      <c r="RMA33" s="110"/>
      <c r="RMB33" s="110"/>
      <c r="RMC33" s="110"/>
      <c r="RMD33" s="110"/>
      <c r="RME33" s="110"/>
      <c r="RMF33" s="110"/>
      <c r="RMG33" s="110"/>
      <c r="RMH33" s="110"/>
      <c r="RMI33" s="110"/>
      <c r="RMJ33" s="110"/>
      <c r="RMK33" s="110"/>
      <c r="RML33" s="110"/>
      <c r="RMM33" s="110"/>
      <c r="RMN33" s="110"/>
      <c r="RMO33" s="110"/>
      <c r="RMP33" s="110"/>
      <c r="RMQ33" s="110"/>
      <c r="RMR33" s="110"/>
      <c r="RMS33" s="110"/>
      <c r="RMT33" s="110"/>
      <c r="RMU33" s="110"/>
      <c r="RMV33" s="110"/>
      <c r="RMW33" s="110"/>
      <c r="RMX33" s="110"/>
      <c r="RMY33" s="110"/>
      <c r="RMZ33" s="110"/>
      <c r="RNA33" s="110"/>
      <c r="RNB33" s="110"/>
      <c r="RNC33" s="110"/>
      <c r="RND33" s="110"/>
      <c r="RNE33" s="110"/>
      <c r="RNF33" s="110"/>
      <c r="RNG33" s="110"/>
      <c r="RNH33" s="110"/>
      <c r="RNI33" s="110"/>
      <c r="RNJ33" s="110"/>
      <c r="RNK33" s="110"/>
      <c r="RNL33" s="110"/>
      <c r="RNM33" s="110"/>
      <c r="RNN33" s="110"/>
      <c r="RNO33" s="110"/>
      <c r="RNP33" s="110"/>
      <c r="RNQ33" s="110"/>
      <c r="RNR33" s="110"/>
      <c r="RNS33" s="110"/>
      <c r="RNT33" s="110"/>
      <c r="RNU33" s="110"/>
      <c r="RNV33" s="110"/>
      <c r="RNW33" s="110"/>
      <c r="RNX33" s="110"/>
      <c r="RNY33" s="110"/>
      <c r="RNZ33" s="110"/>
      <c r="ROA33" s="110"/>
      <c r="ROB33" s="110"/>
      <c r="ROC33" s="110"/>
      <c r="ROD33" s="110"/>
      <c r="ROE33" s="110"/>
      <c r="ROF33" s="110"/>
      <c r="ROG33" s="110"/>
      <c r="ROH33" s="110"/>
      <c r="ROI33" s="110"/>
      <c r="ROJ33" s="110"/>
      <c r="ROK33" s="110"/>
      <c r="ROL33" s="110"/>
      <c r="ROM33" s="110"/>
      <c r="RON33" s="110"/>
      <c r="ROO33" s="110"/>
      <c r="ROP33" s="110"/>
      <c r="ROQ33" s="110"/>
      <c r="ROR33" s="110"/>
      <c r="ROS33" s="110"/>
      <c r="ROT33" s="110"/>
      <c r="ROU33" s="110"/>
      <c r="ROV33" s="110"/>
      <c r="ROW33" s="110"/>
      <c r="ROX33" s="110"/>
      <c r="ROY33" s="110"/>
      <c r="ROZ33" s="110"/>
      <c r="RPA33" s="110"/>
      <c r="RPB33" s="110"/>
      <c r="RPC33" s="110"/>
      <c r="RPD33" s="110"/>
      <c r="RPE33" s="110"/>
      <c r="RPF33" s="110"/>
      <c r="RPG33" s="110"/>
      <c r="RPH33" s="110"/>
      <c r="RPI33" s="110"/>
      <c r="RPJ33" s="110"/>
      <c r="RPK33" s="110"/>
      <c r="RPL33" s="110"/>
      <c r="RPM33" s="110"/>
      <c r="RPN33" s="110"/>
      <c r="RPO33" s="110"/>
      <c r="RPP33" s="110"/>
      <c r="RPQ33" s="110"/>
      <c r="RPR33" s="110"/>
      <c r="RPS33" s="110"/>
      <c r="RPT33" s="110"/>
      <c r="RPU33" s="110"/>
      <c r="RPV33" s="110"/>
      <c r="RPW33" s="110"/>
      <c r="RPX33" s="110"/>
      <c r="RPY33" s="110"/>
      <c r="RPZ33" s="110"/>
      <c r="RQA33" s="110"/>
      <c r="RQB33" s="110"/>
      <c r="RQC33" s="110"/>
      <c r="RQD33" s="110"/>
      <c r="RQE33" s="110"/>
      <c r="RQF33" s="110"/>
      <c r="RQG33" s="110"/>
      <c r="RQH33" s="110"/>
      <c r="RQI33" s="110"/>
      <c r="RQJ33" s="110"/>
      <c r="RQK33" s="110"/>
      <c r="RQL33" s="110"/>
      <c r="RQM33" s="110"/>
      <c r="RQN33" s="110"/>
      <c r="RQO33" s="110"/>
      <c r="RQP33" s="110"/>
      <c r="RQQ33" s="110"/>
      <c r="RQR33" s="110"/>
      <c r="RQS33" s="110"/>
      <c r="RQT33" s="110"/>
      <c r="RQU33" s="110"/>
      <c r="RQV33" s="110"/>
      <c r="RQW33" s="110"/>
      <c r="RQX33" s="110"/>
      <c r="RQY33" s="110"/>
      <c r="RQZ33" s="110"/>
      <c r="RRA33" s="110"/>
      <c r="RRB33" s="110"/>
      <c r="RRC33" s="110"/>
      <c r="RRD33" s="110"/>
      <c r="RRE33" s="110"/>
      <c r="RRF33" s="110"/>
      <c r="RRG33" s="110"/>
      <c r="RRH33" s="110"/>
      <c r="RRI33" s="110"/>
      <c r="RRJ33" s="110"/>
      <c r="RRK33" s="110"/>
      <c r="RRL33" s="110"/>
      <c r="RRM33" s="110"/>
      <c r="RRN33" s="110"/>
      <c r="RRO33" s="110"/>
      <c r="RRP33" s="110"/>
      <c r="RRQ33" s="110"/>
      <c r="RRR33" s="110"/>
      <c r="RRS33" s="110"/>
      <c r="RRT33" s="110"/>
      <c r="RRU33" s="110"/>
      <c r="RRV33" s="110"/>
      <c r="RRW33" s="110"/>
      <c r="RRX33" s="110"/>
      <c r="RRY33" s="110"/>
      <c r="RRZ33" s="110"/>
      <c r="RSA33" s="110"/>
      <c r="RSB33" s="110"/>
      <c r="RSC33" s="110"/>
      <c r="RSD33" s="110"/>
      <c r="RSE33" s="110"/>
      <c r="RSF33" s="110"/>
      <c r="RSG33" s="110"/>
      <c r="RSH33" s="110"/>
      <c r="RSI33" s="110"/>
      <c r="RSJ33" s="110"/>
      <c r="RSK33" s="110"/>
      <c r="RSL33" s="110"/>
      <c r="RSM33" s="110"/>
      <c r="RSN33" s="110"/>
      <c r="RSO33" s="110"/>
      <c r="RSP33" s="110"/>
      <c r="RSQ33" s="110"/>
      <c r="RSR33" s="110"/>
      <c r="RSS33" s="110"/>
      <c r="RST33" s="110"/>
      <c r="RSU33" s="110"/>
      <c r="RSV33" s="110"/>
      <c r="RSW33" s="110"/>
      <c r="RSX33" s="110"/>
      <c r="RSY33" s="110"/>
      <c r="RSZ33" s="110"/>
      <c r="RTA33" s="110"/>
      <c r="RTB33" s="110"/>
      <c r="RTC33" s="110"/>
      <c r="RTD33" s="110"/>
      <c r="RTE33" s="110"/>
      <c r="RTF33" s="110"/>
      <c r="RTG33" s="110"/>
      <c r="RTH33" s="110"/>
      <c r="RTI33" s="110"/>
      <c r="RTJ33" s="110"/>
      <c r="RTK33" s="110"/>
      <c r="RTL33" s="110"/>
      <c r="RTM33" s="110"/>
      <c r="RTN33" s="110"/>
      <c r="RTO33" s="110"/>
      <c r="RTP33" s="110"/>
      <c r="RTQ33" s="110"/>
      <c r="RTR33" s="110"/>
      <c r="RTS33" s="110"/>
      <c r="RTT33" s="110"/>
      <c r="RTU33" s="110"/>
      <c r="RTV33" s="110"/>
      <c r="RTW33" s="110"/>
      <c r="RTX33" s="110"/>
      <c r="RTY33" s="110"/>
      <c r="RTZ33" s="110"/>
      <c r="RUA33" s="110"/>
      <c r="RUB33" s="110"/>
      <c r="RUC33" s="110"/>
      <c r="RUD33" s="110"/>
      <c r="RUE33" s="110"/>
      <c r="RUF33" s="110"/>
      <c r="RUG33" s="110"/>
      <c r="RUH33" s="110"/>
      <c r="RUI33" s="110"/>
      <c r="RUJ33" s="110"/>
      <c r="RUK33" s="110"/>
      <c r="RUL33" s="110"/>
      <c r="RUM33" s="110"/>
      <c r="RUN33" s="110"/>
      <c r="RUO33" s="110"/>
      <c r="RUP33" s="110"/>
      <c r="RUQ33" s="110"/>
      <c r="RUR33" s="110"/>
      <c r="RUS33" s="110"/>
      <c r="RUT33" s="110"/>
      <c r="RUU33" s="110"/>
      <c r="RUV33" s="110"/>
      <c r="RUW33" s="110"/>
      <c r="RUX33" s="110"/>
      <c r="RUY33" s="110"/>
      <c r="RUZ33" s="110"/>
      <c r="RVA33" s="110"/>
      <c r="RVB33" s="110"/>
      <c r="RVC33" s="110"/>
      <c r="RVD33" s="110"/>
      <c r="RVE33" s="110"/>
      <c r="RVF33" s="110"/>
      <c r="RVG33" s="110"/>
      <c r="RVH33" s="110"/>
      <c r="RVI33" s="110"/>
      <c r="RVJ33" s="110"/>
      <c r="RVK33" s="110"/>
      <c r="RVL33" s="110"/>
      <c r="RVM33" s="110"/>
      <c r="RVN33" s="110"/>
      <c r="RVO33" s="110"/>
      <c r="RVP33" s="110"/>
      <c r="RVQ33" s="110"/>
      <c r="RVR33" s="110"/>
      <c r="RVS33" s="110"/>
      <c r="RVT33" s="110"/>
      <c r="RVU33" s="110"/>
      <c r="RVV33" s="110"/>
      <c r="RVW33" s="110"/>
      <c r="RVX33" s="110"/>
      <c r="RVY33" s="110"/>
      <c r="RVZ33" s="110"/>
      <c r="RWA33" s="110"/>
      <c r="RWB33" s="110"/>
      <c r="RWC33" s="110"/>
      <c r="RWD33" s="110"/>
      <c r="RWE33" s="110"/>
      <c r="RWF33" s="110"/>
      <c r="RWG33" s="110"/>
      <c r="RWH33" s="110"/>
      <c r="RWI33" s="110"/>
      <c r="RWJ33" s="110"/>
      <c r="RWK33" s="110"/>
      <c r="RWL33" s="110"/>
      <c r="RWM33" s="110"/>
      <c r="RWN33" s="110"/>
      <c r="RWO33" s="110"/>
      <c r="RWP33" s="110"/>
      <c r="RWQ33" s="110"/>
      <c r="RWR33" s="110"/>
      <c r="RWS33" s="110"/>
      <c r="RWT33" s="110"/>
      <c r="RWU33" s="110"/>
      <c r="RWV33" s="110"/>
      <c r="RWW33" s="110"/>
      <c r="RWX33" s="110"/>
      <c r="RWY33" s="110"/>
      <c r="RWZ33" s="110"/>
      <c r="RXA33" s="110"/>
      <c r="RXB33" s="110"/>
      <c r="RXC33" s="110"/>
      <c r="RXD33" s="110"/>
      <c r="RXE33" s="110"/>
      <c r="RXF33" s="110"/>
      <c r="RXG33" s="110"/>
      <c r="RXH33" s="110"/>
      <c r="RXI33" s="110"/>
      <c r="RXJ33" s="110"/>
      <c r="RXK33" s="110"/>
      <c r="RXL33" s="110"/>
      <c r="RXM33" s="110"/>
      <c r="RXN33" s="110"/>
      <c r="RXO33" s="110"/>
      <c r="RXP33" s="110"/>
      <c r="RXQ33" s="110"/>
      <c r="RXR33" s="110"/>
      <c r="RXS33" s="110"/>
      <c r="RXT33" s="110"/>
      <c r="RXU33" s="110"/>
      <c r="RXV33" s="110"/>
      <c r="RXW33" s="110"/>
      <c r="RXX33" s="110"/>
      <c r="RXY33" s="110"/>
      <c r="RXZ33" s="110"/>
      <c r="RYA33" s="110"/>
      <c r="RYB33" s="110"/>
      <c r="RYC33" s="110"/>
      <c r="RYD33" s="110"/>
      <c r="RYE33" s="110"/>
      <c r="RYF33" s="110"/>
      <c r="RYG33" s="110"/>
      <c r="RYH33" s="110"/>
      <c r="RYI33" s="110"/>
      <c r="RYJ33" s="110"/>
      <c r="RYK33" s="110"/>
      <c r="RYL33" s="110"/>
      <c r="RYM33" s="110"/>
      <c r="RYN33" s="110"/>
      <c r="RYO33" s="110"/>
      <c r="RYP33" s="110"/>
      <c r="RYQ33" s="110"/>
      <c r="RYR33" s="110"/>
      <c r="RYS33" s="110"/>
      <c r="RYT33" s="110"/>
      <c r="RYU33" s="110"/>
      <c r="RYV33" s="110"/>
      <c r="RYW33" s="110"/>
      <c r="RYX33" s="110"/>
      <c r="RYY33" s="110"/>
      <c r="RYZ33" s="110"/>
      <c r="RZA33" s="110"/>
      <c r="RZB33" s="110"/>
      <c r="RZC33" s="110"/>
      <c r="RZD33" s="110"/>
      <c r="RZE33" s="110"/>
      <c r="RZF33" s="110"/>
      <c r="RZG33" s="110"/>
      <c r="RZH33" s="110"/>
      <c r="RZI33" s="110"/>
      <c r="RZJ33" s="110"/>
      <c r="RZK33" s="110"/>
      <c r="RZL33" s="110"/>
      <c r="RZM33" s="110"/>
      <c r="RZN33" s="110"/>
      <c r="RZO33" s="110"/>
      <c r="RZP33" s="110"/>
      <c r="RZQ33" s="110"/>
      <c r="RZR33" s="110"/>
      <c r="RZS33" s="110"/>
      <c r="RZT33" s="110"/>
      <c r="RZU33" s="110"/>
      <c r="RZV33" s="110"/>
      <c r="RZW33" s="110"/>
      <c r="RZX33" s="110"/>
      <c r="RZY33" s="110"/>
      <c r="RZZ33" s="110"/>
      <c r="SAA33" s="110"/>
      <c r="SAB33" s="110"/>
      <c r="SAC33" s="110"/>
      <c r="SAD33" s="110"/>
      <c r="SAE33" s="110"/>
      <c r="SAF33" s="110"/>
      <c r="SAG33" s="110"/>
      <c r="SAH33" s="110"/>
      <c r="SAI33" s="110"/>
      <c r="SAJ33" s="110"/>
      <c r="SAK33" s="110"/>
      <c r="SAL33" s="110"/>
      <c r="SAM33" s="110"/>
      <c r="SAN33" s="110"/>
      <c r="SAO33" s="110"/>
      <c r="SAP33" s="110"/>
      <c r="SAQ33" s="110"/>
      <c r="SAR33" s="110"/>
      <c r="SAS33" s="110"/>
      <c r="SAT33" s="110"/>
      <c r="SAU33" s="110"/>
      <c r="SAV33" s="110"/>
      <c r="SAW33" s="110"/>
      <c r="SAX33" s="110"/>
      <c r="SAY33" s="110"/>
      <c r="SAZ33" s="110"/>
      <c r="SBA33" s="110"/>
      <c r="SBB33" s="110"/>
      <c r="SBC33" s="110"/>
      <c r="SBD33" s="110"/>
      <c r="SBE33" s="110"/>
      <c r="SBF33" s="110"/>
      <c r="SBG33" s="110"/>
      <c r="SBH33" s="110"/>
      <c r="SBI33" s="110"/>
      <c r="SBJ33" s="110"/>
      <c r="SBK33" s="110"/>
      <c r="SBL33" s="110"/>
      <c r="SBM33" s="110"/>
      <c r="SBN33" s="110"/>
      <c r="SBO33" s="110"/>
      <c r="SBP33" s="110"/>
      <c r="SBQ33" s="110"/>
      <c r="SBR33" s="110"/>
      <c r="SBS33" s="110"/>
      <c r="SBT33" s="110"/>
      <c r="SBU33" s="110"/>
      <c r="SBV33" s="110"/>
      <c r="SBW33" s="110"/>
      <c r="SBX33" s="110"/>
      <c r="SBY33" s="110"/>
      <c r="SBZ33" s="110"/>
      <c r="SCA33" s="110"/>
      <c r="SCB33" s="110"/>
      <c r="SCC33" s="110"/>
      <c r="SCD33" s="110"/>
      <c r="SCE33" s="110"/>
      <c r="SCF33" s="110"/>
      <c r="SCG33" s="110"/>
      <c r="SCH33" s="110"/>
      <c r="SCI33" s="110"/>
      <c r="SCJ33" s="110"/>
      <c r="SCK33" s="110"/>
      <c r="SCL33" s="110"/>
      <c r="SCM33" s="110"/>
      <c r="SCN33" s="110"/>
      <c r="SCO33" s="110"/>
      <c r="SCP33" s="110"/>
      <c r="SCQ33" s="110"/>
      <c r="SCR33" s="110"/>
      <c r="SCS33" s="110"/>
      <c r="SCT33" s="110"/>
      <c r="SCU33" s="110"/>
      <c r="SCV33" s="110"/>
      <c r="SCW33" s="110"/>
      <c r="SCX33" s="110"/>
      <c r="SCY33" s="110"/>
      <c r="SCZ33" s="110"/>
      <c r="SDA33" s="110"/>
      <c r="SDB33" s="110"/>
      <c r="SDC33" s="110"/>
      <c r="SDD33" s="110"/>
      <c r="SDE33" s="110"/>
      <c r="SDF33" s="110"/>
      <c r="SDG33" s="110"/>
      <c r="SDH33" s="110"/>
      <c r="SDI33" s="110"/>
      <c r="SDJ33" s="110"/>
      <c r="SDK33" s="110"/>
      <c r="SDL33" s="110"/>
      <c r="SDM33" s="110"/>
      <c r="SDN33" s="110"/>
      <c r="SDO33" s="110"/>
      <c r="SDP33" s="110"/>
      <c r="SDQ33" s="110"/>
      <c r="SDR33" s="110"/>
      <c r="SDS33" s="110"/>
      <c r="SDT33" s="110"/>
      <c r="SDU33" s="110"/>
      <c r="SDV33" s="110"/>
      <c r="SDW33" s="110"/>
      <c r="SDX33" s="110"/>
      <c r="SDY33" s="110"/>
      <c r="SDZ33" s="110"/>
      <c r="SEA33" s="110"/>
      <c r="SEB33" s="110"/>
      <c r="SEC33" s="110"/>
      <c r="SED33" s="110"/>
      <c r="SEE33" s="110"/>
      <c r="SEF33" s="110"/>
      <c r="SEG33" s="110"/>
      <c r="SEH33" s="110"/>
      <c r="SEI33" s="110"/>
      <c r="SEJ33" s="110"/>
      <c r="SEK33" s="110"/>
      <c r="SEL33" s="110"/>
      <c r="SEM33" s="110"/>
      <c r="SEN33" s="110"/>
      <c r="SEO33" s="110"/>
      <c r="SEP33" s="110"/>
      <c r="SEQ33" s="110"/>
      <c r="SER33" s="110"/>
      <c r="SES33" s="110"/>
      <c r="SET33" s="110"/>
      <c r="SEU33" s="110"/>
      <c r="SEV33" s="110"/>
      <c r="SEW33" s="110"/>
      <c r="SEX33" s="110"/>
      <c r="SEY33" s="110"/>
      <c r="SEZ33" s="110"/>
      <c r="SFA33" s="110"/>
      <c r="SFB33" s="110"/>
      <c r="SFC33" s="110"/>
      <c r="SFD33" s="110"/>
      <c r="SFE33" s="110"/>
      <c r="SFF33" s="110"/>
      <c r="SFG33" s="110"/>
      <c r="SFH33" s="110"/>
      <c r="SFI33" s="110"/>
      <c r="SFJ33" s="110"/>
      <c r="SFK33" s="110"/>
      <c r="SFL33" s="110"/>
      <c r="SFM33" s="110"/>
      <c r="SFN33" s="110"/>
      <c r="SFO33" s="110"/>
      <c r="SFP33" s="110"/>
      <c r="SFQ33" s="110"/>
      <c r="SFR33" s="110"/>
      <c r="SFS33" s="110"/>
      <c r="SFT33" s="110"/>
      <c r="SFU33" s="110"/>
      <c r="SFV33" s="110"/>
      <c r="SFW33" s="110"/>
      <c r="SFX33" s="110"/>
      <c r="SFY33" s="110"/>
      <c r="SFZ33" s="110"/>
      <c r="SGA33" s="110"/>
      <c r="SGB33" s="110"/>
      <c r="SGC33" s="110"/>
      <c r="SGD33" s="110"/>
      <c r="SGE33" s="110"/>
      <c r="SGF33" s="110"/>
      <c r="SGG33" s="110"/>
      <c r="SGH33" s="110"/>
      <c r="SGI33" s="110"/>
      <c r="SGJ33" s="110"/>
      <c r="SGK33" s="110"/>
      <c r="SGL33" s="110"/>
      <c r="SGM33" s="110"/>
      <c r="SGN33" s="110"/>
      <c r="SGO33" s="110"/>
      <c r="SGP33" s="110"/>
      <c r="SGQ33" s="110"/>
      <c r="SGR33" s="110"/>
      <c r="SGS33" s="110"/>
      <c r="SGT33" s="110"/>
      <c r="SGU33" s="110"/>
      <c r="SGV33" s="110"/>
      <c r="SGW33" s="110"/>
      <c r="SGX33" s="110"/>
      <c r="SGY33" s="110"/>
      <c r="SGZ33" s="110"/>
      <c r="SHA33" s="110"/>
      <c r="SHB33" s="110"/>
      <c r="SHC33" s="110"/>
      <c r="SHD33" s="110"/>
      <c r="SHE33" s="110"/>
      <c r="SHF33" s="110"/>
      <c r="SHG33" s="110"/>
      <c r="SHH33" s="110"/>
      <c r="SHI33" s="110"/>
      <c r="SHJ33" s="110"/>
      <c r="SHK33" s="110"/>
      <c r="SHL33" s="110"/>
      <c r="SHM33" s="110"/>
      <c r="SHN33" s="110"/>
      <c r="SHO33" s="110"/>
      <c r="SHP33" s="110"/>
      <c r="SHQ33" s="110"/>
      <c r="SHR33" s="110"/>
      <c r="SHS33" s="110"/>
      <c r="SHT33" s="110"/>
      <c r="SHU33" s="110"/>
      <c r="SHV33" s="110"/>
      <c r="SHW33" s="110"/>
      <c r="SHX33" s="110"/>
      <c r="SHY33" s="110"/>
      <c r="SHZ33" s="110"/>
      <c r="SIA33" s="110"/>
      <c r="SIB33" s="110"/>
      <c r="SIC33" s="110"/>
      <c r="SID33" s="110"/>
      <c r="SIE33" s="110"/>
      <c r="SIF33" s="110"/>
      <c r="SIG33" s="110"/>
      <c r="SIH33" s="110"/>
      <c r="SII33" s="110"/>
      <c r="SIJ33" s="110"/>
      <c r="SIK33" s="110"/>
      <c r="SIL33" s="110"/>
      <c r="SIM33" s="110"/>
      <c r="SIN33" s="110"/>
      <c r="SIO33" s="110"/>
      <c r="SIP33" s="110"/>
      <c r="SIQ33" s="110"/>
      <c r="SIR33" s="110"/>
      <c r="SIS33" s="110"/>
      <c r="SIT33" s="110"/>
      <c r="SIU33" s="110"/>
      <c r="SIV33" s="110"/>
      <c r="SIW33" s="110"/>
      <c r="SIX33" s="110"/>
      <c r="SIY33" s="110"/>
      <c r="SIZ33" s="110"/>
      <c r="SJA33" s="110"/>
      <c r="SJB33" s="110"/>
      <c r="SJC33" s="110"/>
      <c r="SJD33" s="110"/>
      <c r="SJE33" s="110"/>
      <c r="SJF33" s="110"/>
      <c r="SJG33" s="110"/>
      <c r="SJH33" s="110"/>
      <c r="SJI33" s="110"/>
      <c r="SJJ33" s="110"/>
      <c r="SJK33" s="110"/>
      <c r="SJL33" s="110"/>
      <c r="SJM33" s="110"/>
      <c r="SJN33" s="110"/>
      <c r="SJO33" s="110"/>
      <c r="SJP33" s="110"/>
      <c r="SJQ33" s="110"/>
      <c r="SJR33" s="110"/>
      <c r="SJS33" s="110"/>
      <c r="SJT33" s="110"/>
      <c r="SJU33" s="110"/>
      <c r="SJV33" s="110"/>
      <c r="SJW33" s="110"/>
      <c r="SJX33" s="110"/>
      <c r="SJY33" s="110"/>
      <c r="SJZ33" s="110"/>
      <c r="SKA33" s="110"/>
      <c r="SKB33" s="110"/>
      <c r="SKC33" s="110"/>
      <c r="SKD33" s="110"/>
      <c r="SKE33" s="110"/>
      <c r="SKF33" s="110"/>
      <c r="SKG33" s="110"/>
      <c r="SKH33" s="110"/>
      <c r="SKI33" s="110"/>
      <c r="SKJ33" s="110"/>
      <c r="SKK33" s="110"/>
      <c r="SKL33" s="110"/>
      <c r="SKM33" s="110"/>
      <c r="SKN33" s="110"/>
      <c r="SKO33" s="110"/>
      <c r="SKP33" s="110"/>
      <c r="SKQ33" s="110"/>
      <c r="SKR33" s="110"/>
      <c r="SKS33" s="110"/>
      <c r="SKT33" s="110"/>
      <c r="SKU33" s="110"/>
      <c r="SKV33" s="110"/>
      <c r="SKW33" s="110"/>
      <c r="SKX33" s="110"/>
      <c r="SKY33" s="110"/>
      <c r="SKZ33" s="110"/>
      <c r="SLA33" s="110"/>
      <c r="SLB33" s="110"/>
      <c r="SLC33" s="110"/>
      <c r="SLD33" s="110"/>
      <c r="SLE33" s="110"/>
      <c r="SLF33" s="110"/>
      <c r="SLG33" s="110"/>
      <c r="SLH33" s="110"/>
      <c r="SLI33" s="110"/>
      <c r="SLJ33" s="110"/>
      <c r="SLK33" s="110"/>
      <c r="SLL33" s="110"/>
      <c r="SLM33" s="110"/>
      <c r="SLN33" s="110"/>
      <c r="SLO33" s="110"/>
      <c r="SLP33" s="110"/>
      <c r="SLQ33" s="110"/>
      <c r="SLR33" s="110"/>
      <c r="SLS33" s="110"/>
      <c r="SLT33" s="110"/>
      <c r="SLU33" s="110"/>
      <c r="SLV33" s="110"/>
      <c r="SLW33" s="110"/>
      <c r="SLX33" s="110"/>
      <c r="SLY33" s="110"/>
      <c r="SLZ33" s="110"/>
      <c r="SMA33" s="110"/>
      <c r="SMB33" s="110"/>
      <c r="SMC33" s="110"/>
      <c r="SMD33" s="110"/>
      <c r="SME33" s="110"/>
      <c r="SMF33" s="110"/>
      <c r="SMG33" s="110"/>
      <c r="SMH33" s="110"/>
      <c r="SMI33" s="110"/>
      <c r="SMJ33" s="110"/>
      <c r="SMK33" s="110"/>
      <c r="SML33" s="110"/>
      <c r="SMM33" s="110"/>
      <c r="SMN33" s="110"/>
      <c r="SMO33" s="110"/>
      <c r="SMP33" s="110"/>
      <c r="SMQ33" s="110"/>
      <c r="SMR33" s="110"/>
      <c r="SMS33" s="110"/>
      <c r="SMT33" s="110"/>
      <c r="SMU33" s="110"/>
      <c r="SMV33" s="110"/>
      <c r="SMW33" s="110"/>
      <c r="SMX33" s="110"/>
      <c r="SMY33" s="110"/>
      <c r="SMZ33" s="110"/>
      <c r="SNA33" s="110"/>
      <c r="SNB33" s="110"/>
      <c r="SNC33" s="110"/>
      <c r="SND33" s="110"/>
      <c r="SNE33" s="110"/>
      <c r="SNF33" s="110"/>
      <c r="SNG33" s="110"/>
      <c r="SNH33" s="110"/>
      <c r="SNI33" s="110"/>
      <c r="SNJ33" s="110"/>
      <c r="SNK33" s="110"/>
      <c r="SNL33" s="110"/>
      <c r="SNM33" s="110"/>
      <c r="SNN33" s="110"/>
      <c r="SNO33" s="110"/>
      <c r="SNP33" s="110"/>
      <c r="SNQ33" s="110"/>
      <c r="SNR33" s="110"/>
      <c r="SNS33" s="110"/>
      <c r="SNT33" s="110"/>
      <c r="SNU33" s="110"/>
      <c r="SNV33" s="110"/>
      <c r="SNW33" s="110"/>
      <c r="SNX33" s="110"/>
      <c r="SNY33" s="110"/>
      <c r="SNZ33" s="110"/>
      <c r="SOA33" s="110"/>
      <c r="SOB33" s="110"/>
      <c r="SOC33" s="110"/>
      <c r="SOD33" s="110"/>
      <c r="SOE33" s="110"/>
      <c r="SOF33" s="110"/>
      <c r="SOG33" s="110"/>
      <c r="SOH33" s="110"/>
      <c r="SOI33" s="110"/>
      <c r="SOJ33" s="110"/>
      <c r="SOK33" s="110"/>
      <c r="SOL33" s="110"/>
      <c r="SOM33" s="110"/>
      <c r="SON33" s="110"/>
      <c r="SOO33" s="110"/>
      <c r="SOP33" s="110"/>
      <c r="SOQ33" s="110"/>
      <c r="SOR33" s="110"/>
      <c r="SOS33" s="110"/>
      <c r="SOT33" s="110"/>
      <c r="SOU33" s="110"/>
      <c r="SOV33" s="110"/>
      <c r="SOW33" s="110"/>
      <c r="SOX33" s="110"/>
      <c r="SOY33" s="110"/>
      <c r="SOZ33" s="110"/>
      <c r="SPA33" s="110"/>
      <c r="SPB33" s="110"/>
      <c r="SPC33" s="110"/>
      <c r="SPD33" s="110"/>
      <c r="SPE33" s="110"/>
      <c r="SPF33" s="110"/>
      <c r="SPG33" s="110"/>
      <c r="SPH33" s="110"/>
      <c r="SPI33" s="110"/>
      <c r="SPJ33" s="110"/>
      <c r="SPK33" s="110"/>
      <c r="SPL33" s="110"/>
      <c r="SPM33" s="110"/>
      <c r="SPN33" s="110"/>
      <c r="SPO33" s="110"/>
      <c r="SPP33" s="110"/>
      <c r="SPQ33" s="110"/>
      <c r="SPR33" s="110"/>
      <c r="SPS33" s="110"/>
      <c r="SPT33" s="110"/>
      <c r="SPU33" s="110"/>
      <c r="SPV33" s="110"/>
      <c r="SPW33" s="110"/>
      <c r="SPX33" s="110"/>
      <c r="SPY33" s="110"/>
      <c r="SPZ33" s="110"/>
      <c r="SQA33" s="110"/>
      <c r="SQB33" s="110"/>
      <c r="SQC33" s="110"/>
      <c r="SQD33" s="110"/>
      <c r="SQE33" s="110"/>
      <c r="SQF33" s="110"/>
      <c r="SQG33" s="110"/>
      <c r="SQH33" s="110"/>
      <c r="SQI33" s="110"/>
      <c r="SQJ33" s="110"/>
      <c r="SQK33" s="110"/>
      <c r="SQL33" s="110"/>
      <c r="SQM33" s="110"/>
      <c r="SQN33" s="110"/>
      <c r="SQO33" s="110"/>
      <c r="SQP33" s="110"/>
      <c r="SQQ33" s="110"/>
      <c r="SQR33" s="110"/>
      <c r="SQS33" s="110"/>
      <c r="SQT33" s="110"/>
      <c r="SQU33" s="110"/>
      <c r="SQV33" s="110"/>
      <c r="SQW33" s="110"/>
      <c r="SQX33" s="110"/>
      <c r="SQY33" s="110"/>
      <c r="SQZ33" s="110"/>
      <c r="SRA33" s="110"/>
      <c r="SRB33" s="110"/>
      <c r="SRC33" s="110"/>
      <c r="SRD33" s="110"/>
      <c r="SRE33" s="110"/>
      <c r="SRF33" s="110"/>
      <c r="SRG33" s="110"/>
      <c r="SRH33" s="110"/>
      <c r="SRI33" s="110"/>
      <c r="SRJ33" s="110"/>
      <c r="SRK33" s="110"/>
      <c r="SRL33" s="110"/>
      <c r="SRM33" s="110"/>
      <c r="SRN33" s="110"/>
      <c r="SRO33" s="110"/>
      <c r="SRP33" s="110"/>
      <c r="SRQ33" s="110"/>
      <c r="SRR33" s="110"/>
      <c r="SRS33" s="110"/>
      <c r="SRT33" s="110"/>
      <c r="SRU33" s="110"/>
      <c r="SRV33" s="110"/>
      <c r="SRW33" s="110"/>
      <c r="SRX33" s="110"/>
      <c r="SRY33" s="110"/>
      <c r="SRZ33" s="110"/>
      <c r="SSA33" s="110"/>
      <c r="SSB33" s="110"/>
      <c r="SSC33" s="110"/>
      <c r="SSD33" s="110"/>
      <c r="SSE33" s="110"/>
      <c r="SSF33" s="110"/>
      <c r="SSG33" s="110"/>
      <c r="SSH33" s="110"/>
      <c r="SSI33" s="110"/>
      <c r="SSJ33" s="110"/>
      <c r="SSK33" s="110"/>
      <c r="SSL33" s="110"/>
      <c r="SSM33" s="110"/>
      <c r="SSN33" s="110"/>
      <c r="SSO33" s="110"/>
      <c r="SSP33" s="110"/>
      <c r="SSQ33" s="110"/>
      <c r="SSR33" s="110"/>
      <c r="SSS33" s="110"/>
      <c r="SST33" s="110"/>
      <c r="SSU33" s="110"/>
      <c r="SSV33" s="110"/>
      <c r="SSW33" s="110"/>
      <c r="SSX33" s="110"/>
      <c r="SSY33" s="110"/>
      <c r="SSZ33" s="110"/>
      <c r="STA33" s="110"/>
      <c r="STB33" s="110"/>
      <c r="STC33" s="110"/>
      <c r="STD33" s="110"/>
      <c r="STE33" s="110"/>
      <c r="STF33" s="110"/>
      <c r="STG33" s="110"/>
      <c r="STH33" s="110"/>
      <c r="STI33" s="110"/>
      <c r="STJ33" s="110"/>
      <c r="STK33" s="110"/>
      <c r="STL33" s="110"/>
      <c r="STM33" s="110"/>
      <c r="STN33" s="110"/>
      <c r="STO33" s="110"/>
      <c r="STP33" s="110"/>
      <c r="STQ33" s="110"/>
      <c r="STR33" s="110"/>
      <c r="STS33" s="110"/>
      <c r="STT33" s="110"/>
      <c r="STU33" s="110"/>
      <c r="STV33" s="110"/>
      <c r="STW33" s="110"/>
      <c r="STX33" s="110"/>
      <c r="STY33" s="110"/>
      <c r="STZ33" s="110"/>
      <c r="SUA33" s="110"/>
      <c r="SUB33" s="110"/>
      <c r="SUC33" s="110"/>
      <c r="SUD33" s="110"/>
      <c r="SUE33" s="110"/>
      <c r="SUF33" s="110"/>
      <c r="SUG33" s="110"/>
      <c r="SUH33" s="110"/>
      <c r="SUI33" s="110"/>
      <c r="SUJ33" s="110"/>
      <c r="SUK33" s="110"/>
      <c r="SUL33" s="110"/>
      <c r="SUM33" s="110"/>
      <c r="SUN33" s="110"/>
      <c r="SUO33" s="110"/>
      <c r="SUP33" s="110"/>
      <c r="SUQ33" s="110"/>
      <c r="SUR33" s="110"/>
      <c r="SUS33" s="110"/>
      <c r="SUT33" s="110"/>
      <c r="SUU33" s="110"/>
      <c r="SUV33" s="110"/>
      <c r="SUW33" s="110"/>
      <c r="SUX33" s="110"/>
      <c r="SUY33" s="110"/>
      <c r="SUZ33" s="110"/>
      <c r="SVA33" s="110"/>
      <c r="SVB33" s="110"/>
      <c r="SVC33" s="110"/>
      <c r="SVD33" s="110"/>
      <c r="SVE33" s="110"/>
      <c r="SVF33" s="110"/>
      <c r="SVG33" s="110"/>
      <c r="SVH33" s="110"/>
      <c r="SVI33" s="110"/>
      <c r="SVJ33" s="110"/>
      <c r="SVK33" s="110"/>
      <c r="SVL33" s="110"/>
      <c r="SVM33" s="110"/>
      <c r="SVN33" s="110"/>
      <c r="SVO33" s="110"/>
      <c r="SVP33" s="110"/>
      <c r="SVQ33" s="110"/>
      <c r="SVR33" s="110"/>
      <c r="SVS33" s="110"/>
      <c r="SVT33" s="110"/>
      <c r="SVU33" s="110"/>
      <c r="SVV33" s="110"/>
      <c r="SVW33" s="110"/>
      <c r="SVX33" s="110"/>
      <c r="SVY33" s="110"/>
      <c r="SVZ33" s="110"/>
      <c r="SWA33" s="110"/>
      <c r="SWB33" s="110"/>
      <c r="SWC33" s="110"/>
      <c r="SWD33" s="110"/>
      <c r="SWE33" s="110"/>
      <c r="SWF33" s="110"/>
      <c r="SWG33" s="110"/>
      <c r="SWH33" s="110"/>
      <c r="SWI33" s="110"/>
      <c r="SWJ33" s="110"/>
      <c r="SWK33" s="110"/>
      <c r="SWL33" s="110"/>
      <c r="SWM33" s="110"/>
      <c r="SWN33" s="110"/>
      <c r="SWO33" s="110"/>
      <c r="SWP33" s="110"/>
      <c r="SWQ33" s="110"/>
      <c r="SWR33" s="110"/>
      <c r="SWS33" s="110"/>
      <c r="SWT33" s="110"/>
      <c r="SWU33" s="110"/>
      <c r="SWV33" s="110"/>
      <c r="SWW33" s="110"/>
      <c r="SWX33" s="110"/>
      <c r="SWY33" s="110"/>
      <c r="SWZ33" s="110"/>
      <c r="SXA33" s="110"/>
      <c r="SXB33" s="110"/>
      <c r="SXC33" s="110"/>
      <c r="SXD33" s="110"/>
      <c r="SXE33" s="110"/>
      <c r="SXF33" s="110"/>
      <c r="SXG33" s="110"/>
      <c r="SXH33" s="110"/>
      <c r="SXI33" s="110"/>
      <c r="SXJ33" s="110"/>
      <c r="SXK33" s="110"/>
      <c r="SXL33" s="110"/>
      <c r="SXM33" s="110"/>
      <c r="SXN33" s="110"/>
      <c r="SXO33" s="110"/>
      <c r="SXP33" s="110"/>
      <c r="SXQ33" s="110"/>
      <c r="SXR33" s="110"/>
      <c r="SXS33" s="110"/>
      <c r="SXT33" s="110"/>
      <c r="SXU33" s="110"/>
      <c r="SXV33" s="110"/>
      <c r="SXW33" s="110"/>
      <c r="SXX33" s="110"/>
      <c r="SXY33" s="110"/>
      <c r="SXZ33" s="110"/>
      <c r="SYA33" s="110"/>
      <c r="SYB33" s="110"/>
      <c r="SYC33" s="110"/>
      <c r="SYD33" s="110"/>
      <c r="SYE33" s="110"/>
      <c r="SYF33" s="110"/>
      <c r="SYG33" s="110"/>
      <c r="SYH33" s="110"/>
      <c r="SYI33" s="110"/>
      <c r="SYJ33" s="110"/>
      <c r="SYK33" s="110"/>
      <c r="SYL33" s="110"/>
      <c r="SYM33" s="110"/>
      <c r="SYN33" s="110"/>
      <c r="SYO33" s="110"/>
      <c r="SYP33" s="110"/>
      <c r="SYQ33" s="110"/>
      <c r="SYR33" s="110"/>
      <c r="SYS33" s="110"/>
      <c r="SYT33" s="110"/>
      <c r="SYU33" s="110"/>
      <c r="SYV33" s="110"/>
      <c r="SYW33" s="110"/>
      <c r="SYX33" s="110"/>
      <c r="SYY33" s="110"/>
      <c r="SYZ33" s="110"/>
      <c r="SZA33" s="110"/>
      <c r="SZB33" s="110"/>
      <c r="SZC33" s="110"/>
      <c r="SZD33" s="110"/>
      <c r="SZE33" s="110"/>
      <c r="SZF33" s="110"/>
      <c r="SZG33" s="110"/>
      <c r="SZH33" s="110"/>
      <c r="SZI33" s="110"/>
      <c r="SZJ33" s="110"/>
      <c r="SZK33" s="110"/>
      <c r="SZL33" s="110"/>
      <c r="SZM33" s="110"/>
      <c r="SZN33" s="110"/>
      <c r="SZO33" s="110"/>
      <c r="SZP33" s="110"/>
      <c r="SZQ33" s="110"/>
      <c r="SZR33" s="110"/>
      <c r="SZS33" s="110"/>
      <c r="SZT33" s="110"/>
      <c r="SZU33" s="110"/>
      <c r="SZV33" s="110"/>
      <c r="SZW33" s="110"/>
      <c r="SZX33" s="110"/>
      <c r="SZY33" s="110"/>
      <c r="SZZ33" s="110"/>
      <c r="TAA33" s="110"/>
      <c r="TAB33" s="110"/>
      <c r="TAC33" s="110"/>
      <c r="TAD33" s="110"/>
      <c r="TAE33" s="110"/>
      <c r="TAF33" s="110"/>
      <c r="TAG33" s="110"/>
      <c r="TAH33" s="110"/>
      <c r="TAI33" s="110"/>
      <c r="TAJ33" s="110"/>
      <c r="TAK33" s="110"/>
      <c r="TAL33" s="110"/>
      <c r="TAM33" s="110"/>
      <c r="TAN33" s="110"/>
      <c r="TAO33" s="110"/>
      <c r="TAP33" s="110"/>
      <c r="TAQ33" s="110"/>
      <c r="TAR33" s="110"/>
      <c r="TAS33" s="110"/>
      <c r="TAT33" s="110"/>
      <c r="TAU33" s="110"/>
      <c r="TAV33" s="110"/>
      <c r="TAW33" s="110"/>
      <c r="TAX33" s="110"/>
      <c r="TAY33" s="110"/>
      <c r="TAZ33" s="110"/>
      <c r="TBA33" s="110"/>
      <c r="TBB33" s="110"/>
      <c r="TBC33" s="110"/>
      <c r="TBD33" s="110"/>
      <c r="TBE33" s="110"/>
      <c r="TBF33" s="110"/>
      <c r="TBG33" s="110"/>
      <c r="TBH33" s="110"/>
      <c r="TBI33" s="110"/>
      <c r="TBJ33" s="110"/>
      <c r="TBK33" s="110"/>
      <c r="TBL33" s="110"/>
      <c r="TBM33" s="110"/>
      <c r="TBN33" s="110"/>
      <c r="TBO33" s="110"/>
      <c r="TBP33" s="110"/>
      <c r="TBQ33" s="110"/>
      <c r="TBR33" s="110"/>
      <c r="TBS33" s="110"/>
      <c r="TBT33" s="110"/>
      <c r="TBU33" s="110"/>
      <c r="TBV33" s="110"/>
      <c r="TBW33" s="110"/>
      <c r="TBX33" s="110"/>
      <c r="TBY33" s="110"/>
      <c r="TBZ33" s="110"/>
      <c r="TCA33" s="110"/>
      <c r="TCB33" s="110"/>
      <c r="TCC33" s="110"/>
      <c r="TCD33" s="110"/>
      <c r="TCE33" s="110"/>
      <c r="TCF33" s="110"/>
      <c r="TCG33" s="110"/>
      <c r="TCH33" s="110"/>
      <c r="TCI33" s="110"/>
      <c r="TCJ33" s="110"/>
      <c r="TCK33" s="110"/>
      <c r="TCL33" s="110"/>
      <c r="TCM33" s="110"/>
      <c r="TCN33" s="110"/>
      <c r="TCO33" s="110"/>
      <c r="TCP33" s="110"/>
      <c r="TCQ33" s="110"/>
      <c r="TCR33" s="110"/>
      <c r="TCS33" s="110"/>
      <c r="TCT33" s="110"/>
      <c r="TCU33" s="110"/>
      <c r="TCV33" s="110"/>
      <c r="TCW33" s="110"/>
      <c r="TCX33" s="110"/>
      <c r="TCY33" s="110"/>
      <c r="TCZ33" s="110"/>
      <c r="TDA33" s="110"/>
      <c r="TDB33" s="110"/>
      <c r="TDC33" s="110"/>
      <c r="TDD33" s="110"/>
      <c r="TDE33" s="110"/>
      <c r="TDF33" s="110"/>
      <c r="TDG33" s="110"/>
      <c r="TDH33" s="110"/>
      <c r="TDI33" s="110"/>
      <c r="TDJ33" s="110"/>
      <c r="TDK33" s="110"/>
      <c r="TDL33" s="110"/>
      <c r="TDM33" s="110"/>
      <c r="TDN33" s="110"/>
      <c r="TDO33" s="110"/>
      <c r="TDP33" s="110"/>
      <c r="TDQ33" s="110"/>
      <c r="TDR33" s="110"/>
      <c r="TDS33" s="110"/>
      <c r="TDT33" s="110"/>
      <c r="TDU33" s="110"/>
      <c r="TDV33" s="110"/>
      <c r="TDW33" s="110"/>
      <c r="TDX33" s="110"/>
      <c r="TDY33" s="110"/>
      <c r="TDZ33" s="110"/>
      <c r="TEA33" s="110"/>
      <c r="TEB33" s="110"/>
      <c r="TEC33" s="110"/>
      <c r="TED33" s="110"/>
      <c r="TEE33" s="110"/>
      <c r="TEF33" s="110"/>
      <c r="TEG33" s="110"/>
      <c r="TEH33" s="110"/>
      <c r="TEI33" s="110"/>
      <c r="TEJ33" s="110"/>
      <c r="TEK33" s="110"/>
      <c r="TEL33" s="110"/>
      <c r="TEM33" s="110"/>
      <c r="TEN33" s="110"/>
      <c r="TEO33" s="110"/>
      <c r="TEP33" s="110"/>
      <c r="TEQ33" s="110"/>
      <c r="TER33" s="110"/>
      <c r="TES33" s="110"/>
      <c r="TET33" s="110"/>
      <c r="TEU33" s="110"/>
      <c r="TEV33" s="110"/>
      <c r="TEW33" s="110"/>
      <c r="TEX33" s="110"/>
      <c r="TEY33" s="110"/>
      <c r="TEZ33" s="110"/>
      <c r="TFA33" s="110"/>
      <c r="TFB33" s="110"/>
      <c r="TFC33" s="110"/>
      <c r="TFD33" s="110"/>
      <c r="TFE33" s="110"/>
      <c r="TFF33" s="110"/>
      <c r="TFG33" s="110"/>
      <c r="TFH33" s="110"/>
      <c r="TFI33" s="110"/>
      <c r="TFJ33" s="110"/>
      <c r="TFK33" s="110"/>
      <c r="TFL33" s="110"/>
      <c r="TFM33" s="110"/>
      <c r="TFN33" s="110"/>
      <c r="TFO33" s="110"/>
      <c r="TFP33" s="110"/>
      <c r="TFQ33" s="110"/>
      <c r="TFR33" s="110"/>
      <c r="TFS33" s="110"/>
      <c r="TFT33" s="110"/>
      <c r="TFU33" s="110"/>
      <c r="TFV33" s="110"/>
      <c r="TFW33" s="110"/>
      <c r="TFX33" s="110"/>
      <c r="TFY33" s="110"/>
      <c r="TFZ33" s="110"/>
      <c r="TGA33" s="110"/>
      <c r="TGB33" s="110"/>
      <c r="TGC33" s="110"/>
      <c r="TGD33" s="110"/>
      <c r="TGE33" s="110"/>
      <c r="TGF33" s="110"/>
      <c r="TGG33" s="110"/>
      <c r="TGH33" s="110"/>
      <c r="TGI33" s="110"/>
      <c r="TGJ33" s="110"/>
      <c r="TGK33" s="110"/>
      <c r="TGL33" s="110"/>
      <c r="TGM33" s="110"/>
      <c r="TGN33" s="110"/>
      <c r="TGO33" s="110"/>
      <c r="TGP33" s="110"/>
      <c r="TGQ33" s="110"/>
      <c r="TGR33" s="110"/>
      <c r="TGS33" s="110"/>
      <c r="TGT33" s="110"/>
      <c r="TGU33" s="110"/>
      <c r="TGV33" s="110"/>
      <c r="TGW33" s="110"/>
      <c r="TGX33" s="110"/>
      <c r="TGY33" s="110"/>
      <c r="TGZ33" s="110"/>
      <c r="THA33" s="110"/>
      <c r="THB33" s="110"/>
      <c r="THC33" s="110"/>
      <c r="THD33" s="110"/>
      <c r="THE33" s="110"/>
      <c r="THF33" s="110"/>
      <c r="THG33" s="110"/>
      <c r="THH33" s="110"/>
      <c r="THI33" s="110"/>
      <c r="THJ33" s="110"/>
      <c r="THK33" s="110"/>
      <c r="THL33" s="110"/>
      <c r="THM33" s="110"/>
      <c r="THN33" s="110"/>
      <c r="THO33" s="110"/>
      <c r="THP33" s="110"/>
      <c r="THQ33" s="110"/>
      <c r="THR33" s="110"/>
      <c r="THS33" s="110"/>
      <c r="THT33" s="110"/>
      <c r="THU33" s="110"/>
      <c r="THV33" s="110"/>
      <c r="THW33" s="110"/>
      <c r="THX33" s="110"/>
      <c r="THY33" s="110"/>
      <c r="THZ33" s="110"/>
      <c r="TIA33" s="110"/>
      <c r="TIB33" s="110"/>
      <c r="TIC33" s="110"/>
      <c r="TID33" s="110"/>
      <c r="TIE33" s="110"/>
      <c r="TIF33" s="110"/>
      <c r="TIG33" s="110"/>
      <c r="TIH33" s="110"/>
      <c r="TII33" s="110"/>
      <c r="TIJ33" s="110"/>
      <c r="TIK33" s="110"/>
      <c r="TIL33" s="110"/>
      <c r="TIM33" s="110"/>
      <c r="TIN33" s="110"/>
      <c r="TIO33" s="110"/>
      <c r="TIP33" s="110"/>
      <c r="TIQ33" s="110"/>
      <c r="TIR33" s="110"/>
      <c r="TIS33" s="110"/>
      <c r="TIT33" s="110"/>
      <c r="TIU33" s="110"/>
      <c r="TIV33" s="110"/>
      <c r="TIW33" s="110"/>
      <c r="TIX33" s="110"/>
      <c r="TIY33" s="110"/>
      <c r="TIZ33" s="110"/>
      <c r="TJA33" s="110"/>
      <c r="TJB33" s="110"/>
      <c r="TJC33" s="110"/>
      <c r="TJD33" s="110"/>
      <c r="TJE33" s="110"/>
      <c r="TJF33" s="110"/>
      <c r="TJG33" s="110"/>
      <c r="TJH33" s="110"/>
      <c r="TJI33" s="110"/>
      <c r="TJJ33" s="110"/>
      <c r="TJK33" s="110"/>
      <c r="TJL33" s="110"/>
      <c r="TJM33" s="110"/>
      <c r="TJN33" s="110"/>
      <c r="TJO33" s="110"/>
      <c r="TJP33" s="110"/>
      <c r="TJQ33" s="110"/>
      <c r="TJR33" s="110"/>
      <c r="TJS33" s="110"/>
      <c r="TJT33" s="110"/>
      <c r="TJU33" s="110"/>
      <c r="TJV33" s="110"/>
      <c r="TJW33" s="110"/>
      <c r="TJX33" s="110"/>
      <c r="TJY33" s="110"/>
      <c r="TJZ33" s="110"/>
      <c r="TKA33" s="110"/>
      <c r="TKB33" s="110"/>
      <c r="TKC33" s="110"/>
      <c r="TKD33" s="110"/>
      <c r="TKE33" s="110"/>
      <c r="TKF33" s="110"/>
      <c r="TKG33" s="110"/>
      <c r="TKH33" s="110"/>
      <c r="TKI33" s="110"/>
      <c r="TKJ33" s="110"/>
      <c r="TKK33" s="110"/>
      <c r="TKL33" s="110"/>
      <c r="TKM33" s="110"/>
      <c r="TKN33" s="110"/>
      <c r="TKO33" s="110"/>
      <c r="TKP33" s="110"/>
      <c r="TKQ33" s="110"/>
      <c r="TKR33" s="110"/>
      <c r="TKS33" s="110"/>
      <c r="TKT33" s="110"/>
      <c r="TKU33" s="110"/>
      <c r="TKV33" s="110"/>
      <c r="TKW33" s="110"/>
      <c r="TKX33" s="110"/>
      <c r="TKY33" s="110"/>
      <c r="TKZ33" s="110"/>
      <c r="TLA33" s="110"/>
      <c r="TLB33" s="110"/>
      <c r="TLC33" s="110"/>
      <c r="TLD33" s="110"/>
      <c r="TLE33" s="110"/>
      <c r="TLF33" s="110"/>
      <c r="TLG33" s="110"/>
      <c r="TLH33" s="110"/>
      <c r="TLI33" s="110"/>
      <c r="TLJ33" s="110"/>
      <c r="TLK33" s="110"/>
      <c r="TLL33" s="110"/>
      <c r="TLM33" s="110"/>
      <c r="TLN33" s="110"/>
      <c r="TLO33" s="110"/>
      <c r="TLP33" s="110"/>
      <c r="TLQ33" s="110"/>
      <c r="TLR33" s="110"/>
      <c r="TLS33" s="110"/>
      <c r="TLT33" s="110"/>
      <c r="TLU33" s="110"/>
      <c r="TLV33" s="110"/>
      <c r="TLW33" s="110"/>
      <c r="TLX33" s="110"/>
      <c r="TLY33" s="110"/>
      <c r="TLZ33" s="110"/>
      <c r="TMA33" s="110"/>
      <c r="TMB33" s="110"/>
      <c r="TMC33" s="110"/>
      <c r="TMD33" s="110"/>
      <c r="TME33" s="110"/>
      <c r="TMF33" s="110"/>
      <c r="TMG33" s="110"/>
      <c r="TMH33" s="110"/>
      <c r="TMI33" s="110"/>
      <c r="TMJ33" s="110"/>
      <c r="TMK33" s="110"/>
      <c r="TML33" s="110"/>
      <c r="TMM33" s="110"/>
      <c r="TMN33" s="110"/>
      <c r="TMO33" s="110"/>
      <c r="TMP33" s="110"/>
      <c r="TMQ33" s="110"/>
      <c r="TMR33" s="110"/>
      <c r="TMS33" s="110"/>
      <c r="TMT33" s="110"/>
      <c r="TMU33" s="110"/>
      <c r="TMV33" s="110"/>
      <c r="TMW33" s="110"/>
      <c r="TMX33" s="110"/>
      <c r="TMY33" s="110"/>
      <c r="TMZ33" s="110"/>
      <c r="TNA33" s="110"/>
      <c r="TNB33" s="110"/>
      <c r="TNC33" s="110"/>
      <c r="TND33" s="110"/>
      <c r="TNE33" s="110"/>
      <c r="TNF33" s="110"/>
      <c r="TNG33" s="110"/>
      <c r="TNH33" s="110"/>
      <c r="TNI33" s="110"/>
      <c r="TNJ33" s="110"/>
      <c r="TNK33" s="110"/>
      <c r="TNL33" s="110"/>
      <c r="TNM33" s="110"/>
      <c r="TNN33" s="110"/>
      <c r="TNO33" s="110"/>
      <c r="TNP33" s="110"/>
      <c r="TNQ33" s="110"/>
      <c r="TNR33" s="110"/>
      <c r="TNS33" s="110"/>
      <c r="TNT33" s="110"/>
      <c r="TNU33" s="110"/>
      <c r="TNV33" s="110"/>
      <c r="TNW33" s="110"/>
      <c r="TNX33" s="110"/>
      <c r="TNY33" s="110"/>
      <c r="TNZ33" s="110"/>
      <c r="TOA33" s="110"/>
      <c r="TOB33" s="110"/>
      <c r="TOC33" s="110"/>
      <c r="TOD33" s="110"/>
      <c r="TOE33" s="110"/>
      <c r="TOF33" s="110"/>
      <c r="TOG33" s="110"/>
      <c r="TOH33" s="110"/>
      <c r="TOI33" s="110"/>
      <c r="TOJ33" s="110"/>
      <c r="TOK33" s="110"/>
      <c r="TOL33" s="110"/>
      <c r="TOM33" s="110"/>
      <c r="TON33" s="110"/>
      <c r="TOO33" s="110"/>
      <c r="TOP33" s="110"/>
      <c r="TOQ33" s="110"/>
      <c r="TOR33" s="110"/>
      <c r="TOS33" s="110"/>
      <c r="TOT33" s="110"/>
      <c r="TOU33" s="110"/>
      <c r="TOV33" s="110"/>
      <c r="TOW33" s="110"/>
      <c r="TOX33" s="110"/>
      <c r="TOY33" s="110"/>
      <c r="TOZ33" s="110"/>
      <c r="TPA33" s="110"/>
      <c r="TPB33" s="110"/>
      <c r="TPC33" s="110"/>
      <c r="TPD33" s="110"/>
      <c r="TPE33" s="110"/>
      <c r="TPF33" s="110"/>
      <c r="TPG33" s="110"/>
      <c r="TPH33" s="110"/>
      <c r="TPI33" s="110"/>
      <c r="TPJ33" s="110"/>
      <c r="TPK33" s="110"/>
      <c r="TPL33" s="110"/>
      <c r="TPM33" s="110"/>
      <c r="TPN33" s="110"/>
      <c r="TPO33" s="110"/>
      <c r="TPP33" s="110"/>
      <c r="TPQ33" s="110"/>
      <c r="TPR33" s="110"/>
      <c r="TPS33" s="110"/>
      <c r="TPT33" s="110"/>
      <c r="TPU33" s="110"/>
      <c r="TPV33" s="110"/>
      <c r="TPW33" s="110"/>
      <c r="TPX33" s="110"/>
      <c r="TPY33" s="110"/>
      <c r="TPZ33" s="110"/>
      <c r="TQA33" s="110"/>
      <c r="TQB33" s="110"/>
      <c r="TQC33" s="110"/>
      <c r="TQD33" s="110"/>
      <c r="TQE33" s="110"/>
      <c r="TQF33" s="110"/>
      <c r="TQG33" s="110"/>
      <c r="TQH33" s="110"/>
      <c r="TQI33" s="110"/>
      <c r="TQJ33" s="110"/>
      <c r="TQK33" s="110"/>
      <c r="TQL33" s="110"/>
      <c r="TQM33" s="110"/>
      <c r="TQN33" s="110"/>
      <c r="TQO33" s="110"/>
      <c r="TQP33" s="110"/>
      <c r="TQQ33" s="110"/>
      <c r="TQR33" s="110"/>
      <c r="TQS33" s="110"/>
      <c r="TQT33" s="110"/>
      <c r="TQU33" s="110"/>
      <c r="TQV33" s="110"/>
      <c r="TQW33" s="110"/>
      <c r="TQX33" s="110"/>
      <c r="TQY33" s="110"/>
      <c r="TQZ33" s="110"/>
      <c r="TRA33" s="110"/>
      <c r="TRB33" s="110"/>
      <c r="TRC33" s="110"/>
      <c r="TRD33" s="110"/>
      <c r="TRE33" s="110"/>
      <c r="TRF33" s="110"/>
      <c r="TRG33" s="110"/>
      <c r="TRH33" s="110"/>
      <c r="TRI33" s="110"/>
      <c r="TRJ33" s="110"/>
      <c r="TRK33" s="110"/>
      <c r="TRL33" s="110"/>
      <c r="TRM33" s="110"/>
      <c r="TRN33" s="110"/>
      <c r="TRO33" s="110"/>
      <c r="TRP33" s="110"/>
      <c r="TRQ33" s="110"/>
      <c r="TRR33" s="110"/>
      <c r="TRS33" s="110"/>
      <c r="TRT33" s="110"/>
      <c r="TRU33" s="110"/>
      <c r="TRV33" s="110"/>
      <c r="TRW33" s="110"/>
      <c r="TRX33" s="110"/>
      <c r="TRY33" s="110"/>
      <c r="TRZ33" s="110"/>
      <c r="TSA33" s="110"/>
      <c r="TSB33" s="110"/>
      <c r="TSC33" s="110"/>
      <c r="TSD33" s="110"/>
      <c r="TSE33" s="110"/>
      <c r="TSF33" s="110"/>
      <c r="TSG33" s="110"/>
      <c r="TSH33" s="110"/>
      <c r="TSI33" s="110"/>
      <c r="TSJ33" s="110"/>
      <c r="TSK33" s="110"/>
      <c r="TSL33" s="110"/>
      <c r="TSM33" s="110"/>
      <c r="TSN33" s="110"/>
      <c r="TSO33" s="110"/>
      <c r="TSP33" s="110"/>
      <c r="TSQ33" s="110"/>
      <c r="TSR33" s="110"/>
      <c r="TSS33" s="110"/>
      <c r="TST33" s="110"/>
      <c r="TSU33" s="110"/>
      <c r="TSV33" s="110"/>
      <c r="TSW33" s="110"/>
      <c r="TSX33" s="110"/>
      <c r="TSY33" s="110"/>
      <c r="TSZ33" s="110"/>
      <c r="TTA33" s="110"/>
      <c r="TTB33" s="110"/>
      <c r="TTC33" s="110"/>
      <c r="TTD33" s="110"/>
      <c r="TTE33" s="110"/>
      <c r="TTF33" s="110"/>
      <c r="TTG33" s="110"/>
      <c r="TTH33" s="110"/>
      <c r="TTI33" s="110"/>
      <c r="TTJ33" s="110"/>
      <c r="TTK33" s="110"/>
      <c r="TTL33" s="110"/>
      <c r="TTM33" s="110"/>
      <c r="TTN33" s="110"/>
      <c r="TTO33" s="110"/>
      <c r="TTP33" s="110"/>
      <c r="TTQ33" s="110"/>
      <c r="TTR33" s="110"/>
      <c r="TTS33" s="110"/>
      <c r="TTT33" s="110"/>
      <c r="TTU33" s="110"/>
      <c r="TTV33" s="110"/>
      <c r="TTW33" s="110"/>
      <c r="TTX33" s="110"/>
      <c r="TTY33" s="110"/>
      <c r="TTZ33" s="110"/>
      <c r="TUA33" s="110"/>
      <c r="TUB33" s="110"/>
      <c r="TUC33" s="110"/>
      <c r="TUD33" s="110"/>
      <c r="TUE33" s="110"/>
      <c r="TUF33" s="110"/>
      <c r="TUG33" s="110"/>
      <c r="TUH33" s="110"/>
      <c r="TUI33" s="110"/>
      <c r="TUJ33" s="110"/>
      <c r="TUK33" s="110"/>
      <c r="TUL33" s="110"/>
      <c r="TUM33" s="110"/>
      <c r="TUN33" s="110"/>
      <c r="TUO33" s="110"/>
      <c r="TUP33" s="110"/>
      <c r="TUQ33" s="110"/>
      <c r="TUR33" s="110"/>
      <c r="TUS33" s="110"/>
      <c r="TUT33" s="110"/>
      <c r="TUU33" s="110"/>
      <c r="TUV33" s="110"/>
      <c r="TUW33" s="110"/>
      <c r="TUX33" s="110"/>
      <c r="TUY33" s="110"/>
      <c r="TUZ33" s="110"/>
      <c r="TVA33" s="110"/>
      <c r="TVB33" s="110"/>
      <c r="TVC33" s="110"/>
      <c r="TVD33" s="110"/>
      <c r="TVE33" s="110"/>
      <c r="TVF33" s="110"/>
      <c r="TVG33" s="110"/>
      <c r="TVH33" s="110"/>
      <c r="TVI33" s="110"/>
      <c r="TVJ33" s="110"/>
      <c r="TVK33" s="110"/>
      <c r="TVL33" s="110"/>
      <c r="TVM33" s="110"/>
      <c r="TVN33" s="110"/>
      <c r="TVO33" s="110"/>
      <c r="TVP33" s="110"/>
      <c r="TVQ33" s="110"/>
      <c r="TVR33" s="110"/>
      <c r="TVS33" s="110"/>
      <c r="TVT33" s="110"/>
      <c r="TVU33" s="110"/>
      <c r="TVV33" s="110"/>
      <c r="TVW33" s="110"/>
      <c r="TVX33" s="110"/>
      <c r="TVY33" s="110"/>
      <c r="TVZ33" s="110"/>
      <c r="TWA33" s="110"/>
      <c r="TWB33" s="110"/>
      <c r="TWC33" s="110"/>
      <c r="TWD33" s="110"/>
      <c r="TWE33" s="110"/>
      <c r="TWF33" s="110"/>
      <c r="TWG33" s="110"/>
      <c r="TWH33" s="110"/>
      <c r="TWI33" s="110"/>
      <c r="TWJ33" s="110"/>
      <c r="TWK33" s="110"/>
      <c r="TWL33" s="110"/>
      <c r="TWM33" s="110"/>
      <c r="TWN33" s="110"/>
      <c r="TWO33" s="110"/>
      <c r="TWP33" s="110"/>
      <c r="TWQ33" s="110"/>
      <c r="TWR33" s="110"/>
      <c r="TWS33" s="110"/>
      <c r="TWT33" s="110"/>
      <c r="TWU33" s="110"/>
      <c r="TWV33" s="110"/>
      <c r="TWW33" s="110"/>
      <c r="TWX33" s="110"/>
      <c r="TWY33" s="110"/>
      <c r="TWZ33" s="110"/>
      <c r="TXA33" s="110"/>
      <c r="TXB33" s="110"/>
      <c r="TXC33" s="110"/>
      <c r="TXD33" s="110"/>
      <c r="TXE33" s="110"/>
      <c r="TXF33" s="110"/>
      <c r="TXG33" s="110"/>
      <c r="TXH33" s="110"/>
      <c r="TXI33" s="110"/>
      <c r="TXJ33" s="110"/>
      <c r="TXK33" s="110"/>
      <c r="TXL33" s="110"/>
      <c r="TXM33" s="110"/>
      <c r="TXN33" s="110"/>
      <c r="TXO33" s="110"/>
      <c r="TXP33" s="110"/>
      <c r="TXQ33" s="110"/>
      <c r="TXR33" s="110"/>
      <c r="TXS33" s="110"/>
      <c r="TXT33" s="110"/>
      <c r="TXU33" s="110"/>
      <c r="TXV33" s="110"/>
      <c r="TXW33" s="110"/>
      <c r="TXX33" s="110"/>
      <c r="TXY33" s="110"/>
      <c r="TXZ33" s="110"/>
      <c r="TYA33" s="110"/>
      <c r="TYB33" s="110"/>
      <c r="TYC33" s="110"/>
      <c r="TYD33" s="110"/>
      <c r="TYE33" s="110"/>
      <c r="TYF33" s="110"/>
      <c r="TYG33" s="110"/>
      <c r="TYH33" s="110"/>
      <c r="TYI33" s="110"/>
      <c r="TYJ33" s="110"/>
      <c r="TYK33" s="110"/>
      <c r="TYL33" s="110"/>
      <c r="TYM33" s="110"/>
      <c r="TYN33" s="110"/>
      <c r="TYO33" s="110"/>
      <c r="TYP33" s="110"/>
      <c r="TYQ33" s="110"/>
      <c r="TYR33" s="110"/>
      <c r="TYS33" s="110"/>
      <c r="TYT33" s="110"/>
      <c r="TYU33" s="110"/>
      <c r="TYV33" s="110"/>
      <c r="TYW33" s="110"/>
      <c r="TYX33" s="110"/>
      <c r="TYY33" s="110"/>
      <c r="TYZ33" s="110"/>
      <c r="TZA33" s="110"/>
      <c r="TZB33" s="110"/>
      <c r="TZC33" s="110"/>
      <c r="TZD33" s="110"/>
      <c r="TZE33" s="110"/>
      <c r="TZF33" s="110"/>
      <c r="TZG33" s="110"/>
      <c r="TZH33" s="110"/>
      <c r="TZI33" s="110"/>
      <c r="TZJ33" s="110"/>
      <c r="TZK33" s="110"/>
      <c r="TZL33" s="110"/>
      <c r="TZM33" s="110"/>
      <c r="TZN33" s="110"/>
      <c r="TZO33" s="110"/>
      <c r="TZP33" s="110"/>
      <c r="TZQ33" s="110"/>
      <c r="TZR33" s="110"/>
      <c r="TZS33" s="110"/>
      <c r="TZT33" s="110"/>
      <c r="TZU33" s="110"/>
      <c r="TZV33" s="110"/>
      <c r="TZW33" s="110"/>
      <c r="TZX33" s="110"/>
      <c r="TZY33" s="110"/>
      <c r="TZZ33" s="110"/>
      <c r="UAA33" s="110"/>
      <c r="UAB33" s="110"/>
      <c r="UAC33" s="110"/>
      <c r="UAD33" s="110"/>
      <c r="UAE33" s="110"/>
      <c r="UAF33" s="110"/>
      <c r="UAG33" s="110"/>
      <c r="UAH33" s="110"/>
      <c r="UAI33" s="110"/>
      <c r="UAJ33" s="110"/>
      <c r="UAK33" s="110"/>
      <c r="UAL33" s="110"/>
      <c r="UAM33" s="110"/>
      <c r="UAN33" s="110"/>
      <c r="UAO33" s="110"/>
      <c r="UAP33" s="110"/>
      <c r="UAQ33" s="110"/>
      <c r="UAR33" s="110"/>
      <c r="UAS33" s="110"/>
      <c r="UAT33" s="110"/>
      <c r="UAU33" s="110"/>
      <c r="UAV33" s="110"/>
      <c r="UAW33" s="110"/>
      <c r="UAX33" s="110"/>
      <c r="UAY33" s="110"/>
      <c r="UAZ33" s="110"/>
      <c r="UBA33" s="110"/>
      <c r="UBB33" s="110"/>
      <c r="UBC33" s="110"/>
      <c r="UBD33" s="110"/>
      <c r="UBE33" s="110"/>
      <c r="UBF33" s="110"/>
      <c r="UBG33" s="110"/>
      <c r="UBH33" s="110"/>
      <c r="UBI33" s="110"/>
      <c r="UBJ33" s="110"/>
      <c r="UBK33" s="110"/>
      <c r="UBL33" s="110"/>
      <c r="UBM33" s="110"/>
      <c r="UBN33" s="110"/>
      <c r="UBO33" s="110"/>
      <c r="UBP33" s="110"/>
      <c r="UBQ33" s="110"/>
      <c r="UBR33" s="110"/>
      <c r="UBS33" s="110"/>
      <c r="UBT33" s="110"/>
      <c r="UBU33" s="110"/>
      <c r="UBV33" s="110"/>
      <c r="UBW33" s="110"/>
      <c r="UBX33" s="110"/>
      <c r="UBY33" s="110"/>
      <c r="UBZ33" s="110"/>
      <c r="UCA33" s="110"/>
      <c r="UCB33" s="110"/>
      <c r="UCC33" s="110"/>
      <c r="UCD33" s="110"/>
      <c r="UCE33" s="110"/>
      <c r="UCF33" s="110"/>
      <c r="UCG33" s="110"/>
      <c r="UCH33" s="110"/>
      <c r="UCI33" s="110"/>
      <c r="UCJ33" s="110"/>
      <c r="UCK33" s="110"/>
      <c r="UCL33" s="110"/>
      <c r="UCM33" s="110"/>
      <c r="UCN33" s="110"/>
      <c r="UCO33" s="110"/>
      <c r="UCP33" s="110"/>
      <c r="UCQ33" s="110"/>
      <c r="UCR33" s="110"/>
      <c r="UCS33" s="110"/>
      <c r="UCT33" s="110"/>
      <c r="UCU33" s="110"/>
      <c r="UCV33" s="110"/>
      <c r="UCW33" s="110"/>
      <c r="UCX33" s="110"/>
      <c r="UCY33" s="110"/>
      <c r="UCZ33" s="110"/>
      <c r="UDA33" s="110"/>
      <c r="UDB33" s="110"/>
      <c r="UDC33" s="110"/>
      <c r="UDD33" s="110"/>
      <c r="UDE33" s="110"/>
      <c r="UDF33" s="110"/>
      <c r="UDG33" s="110"/>
      <c r="UDH33" s="110"/>
      <c r="UDI33" s="110"/>
      <c r="UDJ33" s="110"/>
      <c r="UDK33" s="110"/>
      <c r="UDL33" s="110"/>
      <c r="UDM33" s="110"/>
      <c r="UDN33" s="110"/>
      <c r="UDO33" s="110"/>
      <c r="UDP33" s="110"/>
      <c r="UDQ33" s="110"/>
      <c r="UDR33" s="110"/>
      <c r="UDS33" s="110"/>
      <c r="UDT33" s="110"/>
      <c r="UDU33" s="110"/>
      <c r="UDV33" s="110"/>
      <c r="UDW33" s="110"/>
      <c r="UDX33" s="110"/>
      <c r="UDY33" s="110"/>
      <c r="UDZ33" s="110"/>
      <c r="UEA33" s="110"/>
      <c r="UEB33" s="110"/>
      <c r="UEC33" s="110"/>
      <c r="UED33" s="110"/>
      <c r="UEE33" s="110"/>
      <c r="UEF33" s="110"/>
      <c r="UEG33" s="110"/>
      <c r="UEH33" s="110"/>
      <c r="UEI33" s="110"/>
      <c r="UEJ33" s="110"/>
      <c r="UEK33" s="110"/>
      <c r="UEL33" s="110"/>
      <c r="UEM33" s="110"/>
      <c r="UEN33" s="110"/>
      <c r="UEO33" s="110"/>
      <c r="UEP33" s="110"/>
      <c r="UEQ33" s="110"/>
      <c r="UER33" s="110"/>
      <c r="UES33" s="110"/>
      <c r="UET33" s="110"/>
      <c r="UEU33" s="110"/>
      <c r="UEV33" s="110"/>
      <c r="UEW33" s="110"/>
      <c r="UEX33" s="110"/>
      <c r="UEY33" s="110"/>
      <c r="UEZ33" s="110"/>
      <c r="UFA33" s="110"/>
      <c r="UFB33" s="110"/>
      <c r="UFC33" s="110"/>
      <c r="UFD33" s="110"/>
      <c r="UFE33" s="110"/>
      <c r="UFF33" s="110"/>
      <c r="UFG33" s="110"/>
      <c r="UFH33" s="110"/>
      <c r="UFI33" s="110"/>
      <c r="UFJ33" s="110"/>
      <c r="UFK33" s="110"/>
      <c r="UFL33" s="110"/>
      <c r="UFM33" s="110"/>
      <c r="UFN33" s="110"/>
      <c r="UFO33" s="110"/>
      <c r="UFP33" s="110"/>
      <c r="UFQ33" s="110"/>
      <c r="UFR33" s="110"/>
      <c r="UFS33" s="110"/>
      <c r="UFT33" s="110"/>
      <c r="UFU33" s="110"/>
      <c r="UFV33" s="110"/>
      <c r="UFW33" s="110"/>
      <c r="UFX33" s="110"/>
      <c r="UFY33" s="110"/>
      <c r="UFZ33" s="110"/>
      <c r="UGA33" s="110"/>
      <c r="UGB33" s="110"/>
      <c r="UGC33" s="110"/>
      <c r="UGD33" s="110"/>
      <c r="UGE33" s="110"/>
      <c r="UGF33" s="110"/>
      <c r="UGG33" s="110"/>
      <c r="UGH33" s="110"/>
      <c r="UGI33" s="110"/>
      <c r="UGJ33" s="110"/>
      <c r="UGK33" s="110"/>
      <c r="UGL33" s="110"/>
      <c r="UGM33" s="110"/>
      <c r="UGN33" s="110"/>
      <c r="UGO33" s="110"/>
      <c r="UGP33" s="110"/>
      <c r="UGQ33" s="110"/>
      <c r="UGR33" s="110"/>
      <c r="UGS33" s="110"/>
      <c r="UGT33" s="110"/>
      <c r="UGU33" s="110"/>
      <c r="UGV33" s="110"/>
      <c r="UGW33" s="110"/>
      <c r="UGX33" s="110"/>
      <c r="UGY33" s="110"/>
      <c r="UGZ33" s="110"/>
      <c r="UHA33" s="110"/>
      <c r="UHB33" s="110"/>
      <c r="UHC33" s="110"/>
      <c r="UHD33" s="110"/>
      <c r="UHE33" s="110"/>
      <c r="UHF33" s="110"/>
      <c r="UHG33" s="110"/>
      <c r="UHH33" s="110"/>
      <c r="UHI33" s="110"/>
      <c r="UHJ33" s="110"/>
      <c r="UHK33" s="110"/>
      <c r="UHL33" s="110"/>
      <c r="UHM33" s="110"/>
      <c r="UHN33" s="110"/>
      <c r="UHO33" s="110"/>
      <c r="UHP33" s="110"/>
      <c r="UHQ33" s="110"/>
      <c r="UHR33" s="110"/>
      <c r="UHS33" s="110"/>
      <c r="UHT33" s="110"/>
      <c r="UHU33" s="110"/>
      <c r="UHV33" s="110"/>
      <c r="UHW33" s="110"/>
      <c r="UHX33" s="110"/>
      <c r="UHY33" s="110"/>
      <c r="UHZ33" s="110"/>
      <c r="UIA33" s="110"/>
      <c r="UIB33" s="110"/>
      <c r="UIC33" s="110"/>
      <c r="UID33" s="110"/>
      <c r="UIE33" s="110"/>
      <c r="UIF33" s="110"/>
      <c r="UIG33" s="110"/>
      <c r="UIH33" s="110"/>
      <c r="UII33" s="110"/>
      <c r="UIJ33" s="110"/>
      <c r="UIK33" s="110"/>
      <c r="UIL33" s="110"/>
      <c r="UIM33" s="110"/>
      <c r="UIN33" s="110"/>
      <c r="UIO33" s="110"/>
      <c r="UIP33" s="110"/>
      <c r="UIQ33" s="110"/>
      <c r="UIR33" s="110"/>
      <c r="UIS33" s="110"/>
      <c r="UIT33" s="110"/>
      <c r="UIU33" s="110"/>
      <c r="UIV33" s="110"/>
      <c r="UIW33" s="110"/>
      <c r="UIX33" s="110"/>
      <c r="UIY33" s="110"/>
      <c r="UIZ33" s="110"/>
      <c r="UJA33" s="110"/>
      <c r="UJB33" s="110"/>
      <c r="UJC33" s="110"/>
      <c r="UJD33" s="110"/>
      <c r="UJE33" s="110"/>
      <c r="UJF33" s="110"/>
      <c r="UJG33" s="110"/>
      <c r="UJH33" s="110"/>
      <c r="UJI33" s="110"/>
      <c r="UJJ33" s="110"/>
      <c r="UJK33" s="110"/>
      <c r="UJL33" s="110"/>
      <c r="UJM33" s="110"/>
      <c r="UJN33" s="110"/>
      <c r="UJO33" s="110"/>
      <c r="UJP33" s="110"/>
      <c r="UJQ33" s="110"/>
      <c r="UJR33" s="110"/>
      <c r="UJS33" s="110"/>
      <c r="UJT33" s="110"/>
      <c r="UJU33" s="110"/>
      <c r="UJV33" s="110"/>
      <c r="UJW33" s="110"/>
      <c r="UJX33" s="110"/>
      <c r="UJY33" s="110"/>
      <c r="UJZ33" s="110"/>
      <c r="UKA33" s="110"/>
      <c r="UKB33" s="110"/>
      <c r="UKC33" s="110"/>
      <c r="UKD33" s="110"/>
      <c r="UKE33" s="110"/>
      <c r="UKF33" s="110"/>
      <c r="UKG33" s="110"/>
      <c r="UKH33" s="110"/>
      <c r="UKI33" s="110"/>
      <c r="UKJ33" s="110"/>
      <c r="UKK33" s="110"/>
      <c r="UKL33" s="110"/>
      <c r="UKM33" s="110"/>
      <c r="UKN33" s="110"/>
      <c r="UKO33" s="110"/>
      <c r="UKP33" s="110"/>
      <c r="UKQ33" s="110"/>
      <c r="UKR33" s="110"/>
      <c r="UKS33" s="110"/>
      <c r="UKT33" s="110"/>
      <c r="UKU33" s="110"/>
      <c r="UKV33" s="110"/>
      <c r="UKW33" s="110"/>
      <c r="UKX33" s="110"/>
      <c r="UKY33" s="110"/>
      <c r="UKZ33" s="110"/>
      <c r="ULA33" s="110"/>
      <c r="ULB33" s="110"/>
      <c r="ULC33" s="110"/>
      <c r="ULD33" s="110"/>
      <c r="ULE33" s="110"/>
      <c r="ULF33" s="110"/>
      <c r="ULG33" s="110"/>
      <c r="ULH33" s="110"/>
      <c r="ULI33" s="110"/>
      <c r="ULJ33" s="110"/>
      <c r="ULK33" s="110"/>
      <c r="ULL33" s="110"/>
      <c r="ULM33" s="110"/>
      <c r="ULN33" s="110"/>
      <c r="ULO33" s="110"/>
      <c r="ULP33" s="110"/>
      <c r="ULQ33" s="110"/>
      <c r="ULR33" s="110"/>
      <c r="ULS33" s="110"/>
      <c r="ULT33" s="110"/>
      <c r="ULU33" s="110"/>
      <c r="ULV33" s="110"/>
      <c r="ULW33" s="110"/>
      <c r="ULX33" s="110"/>
      <c r="ULY33" s="110"/>
      <c r="ULZ33" s="110"/>
      <c r="UMA33" s="110"/>
      <c r="UMB33" s="110"/>
      <c r="UMC33" s="110"/>
      <c r="UMD33" s="110"/>
      <c r="UME33" s="110"/>
      <c r="UMF33" s="110"/>
      <c r="UMG33" s="110"/>
      <c r="UMH33" s="110"/>
      <c r="UMI33" s="110"/>
      <c r="UMJ33" s="110"/>
      <c r="UMK33" s="110"/>
      <c r="UML33" s="110"/>
      <c r="UMM33" s="110"/>
      <c r="UMN33" s="110"/>
      <c r="UMO33" s="110"/>
      <c r="UMP33" s="110"/>
      <c r="UMQ33" s="110"/>
      <c r="UMR33" s="110"/>
      <c r="UMS33" s="110"/>
      <c r="UMT33" s="110"/>
      <c r="UMU33" s="110"/>
      <c r="UMV33" s="110"/>
      <c r="UMW33" s="110"/>
      <c r="UMX33" s="110"/>
      <c r="UMY33" s="110"/>
      <c r="UMZ33" s="110"/>
      <c r="UNA33" s="110"/>
      <c r="UNB33" s="110"/>
      <c r="UNC33" s="110"/>
      <c r="UND33" s="110"/>
      <c r="UNE33" s="110"/>
      <c r="UNF33" s="110"/>
      <c r="UNG33" s="110"/>
      <c r="UNH33" s="110"/>
      <c r="UNI33" s="110"/>
      <c r="UNJ33" s="110"/>
      <c r="UNK33" s="110"/>
      <c r="UNL33" s="110"/>
      <c r="UNM33" s="110"/>
      <c r="UNN33" s="110"/>
      <c r="UNO33" s="110"/>
      <c r="UNP33" s="110"/>
      <c r="UNQ33" s="110"/>
      <c r="UNR33" s="110"/>
      <c r="UNS33" s="110"/>
      <c r="UNT33" s="110"/>
      <c r="UNU33" s="110"/>
      <c r="UNV33" s="110"/>
      <c r="UNW33" s="110"/>
      <c r="UNX33" s="110"/>
      <c r="UNY33" s="110"/>
      <c r="UNZ33" s="110"/>
      <c r="UOA33" s="110"/>
      <c r="UOB33" s="110"/>
      <c r="UOC33" s="110"/>
      <c r="UOD33" s="110"/>
      <c r="UOE33" s="110"/>
      <c r="UOF33" s="110"/>
      <c r="UOG33" s="110"/>
      <c r="UOH33" s="110"/>
      <c r="UOI33" s="110"/>
      <c r="UOJ33" s="110"/>
      <c r="UOK33" s="110"/>
      <c r="UOL33" s="110"/>
      <c r="UOM33" s="110"/>
      <c r="UON33" s="110"/>
      <c r="UOO33" s="110"/>
      <c r="UOP33" s="110"/>
      <c r="UOQ33" s="110"/>
      <c r="UOR33" s="110"/>
      <c r="UOS33" s="110"/>
      <c r="UOT33" s="110"/>
      <c r="UOU33" s="110"/>
      <c r="UOV33" s="110"/>
      <c r="UOW33" s="110"/>
      <c r="UOX33" s="110"/>
      <c r="UOY33" s="110"/>
      <c r="UOZ33" s="110"/>
      <c r="UPA33" s="110"/>
      <c r="UPB33" s="110"/>
      <c r="UPC33" s="110"/>
      <c r="UPD33" s="110"/>
      <c r="UPE33" s="110"/>
      <c r="UPF33" s="110"/>
      <c r="UPG33" s="110"/>
      <c r="UPH33" s="110"/>
      <c r="UPI33" s="110"/>
      <c r="UPJ33" s="110"/>
      <c r="UPK33" s="110"/>
      <c r="UPL33" s="110"/>
      <c r="UPM33" s="110"/>
      <c r="UPN33" s="110"/>
      <c r="UPO33" s="110"/>
      <c r="UPP33" s="110"/>
      <c r="UPQ33" s="110"/>
      <c r="UPR33" s="110"/>
      <c r="UPS33" s="110"/>
      <c r="UPT33" s="110"/>
      <c r="UPU33" s="110"/>
      <c r="UPV33" s="110"/>
      <c r="UPW33" s="110"/>
      <c r="UPX33" s="110"/>
      <c r="UPY33" s="110"/>
      <c r="UPZ33" s="110"/>
      <c r="UQA33" s="110"/>
      <c r="UQB33" s="110"/>
      <c r="UQC33" s="110"/>
      <c r="UQD33" s="110"/>
      <c r="UQE33" s="110"/>
      <c r="UQF33" s="110"/>
      <c r="UQG33" s="110"/>
      <c r="UQH33" s="110"/>
      <c r="UQI33" s="110"/>
      <c r="UQJ33" s="110"/>
      <c r="UQK33" s="110"/>
      <c r="UQL33" s="110"/>
      <c r="UQM33" s="110"/>
      <c r="UQN33" s="110"/>
      <c r="UQO33" s="110"/>
      <c r="UQP33" s="110"/>
      <c r="UQQ33" s="110"/>
      <c r="UQR33" s="110"/>
      <c r="UQS33" s="110"/>
      <c r="UQT33" s="110"/>
      <c r="UQU33" s="110"/>
      <c r="UQV33" s="110"/>
      <c r="UQW33" s="110"/>
      <c r="UQX33" s="110"/>
      <c r="UQY33" s="110"/>
      <c r="UQZ33" s="110"/>
      <c r="URA33" s="110"/>
      <c r="URB33" s="110"/>
      <c r="URC33" s="110"/>
      <c r="URD33" s="110"/>
      <c r="URE33" s="110"/>
      <c r="URF33" s="110"/>
      <c r="URG33" s="110"/>
      <c r="URH33" s="110"/>
      <c r="URI33" s="110"/>
      <c r="URJ33" s="110"/>
      <c r="URK33" s="110"/>
      <c r="URL33" s="110"/>
      <c r="URM33" s="110"/>
      <c r="URN33" s="110"/>
      <c r="URO33" s="110"/>
      <c r="URP33" s="110"/>
      <c r="URQ33" s="110"/>
      <c r="URR33" s="110"/>
      <c r="URS33" s="110"/>
      <c r="URT33" s="110"/>
      <c r="URU33" s="110"/>
      <c r="URV33" s="110"/>
      <c r="URW33" s="110"/>
      <c r="URX33" s="110"/>
      <c r="URY33" s="110"/>
      <c r="URZ33" s="110"/>
      <c r="USA33" s="110"/>
      <c r="USB33" s="110"/>
      <c r="USC33" s="110"/>
      <c r="USD33" s="110"/>
      <c r="USE33" s="110"/>
      <c r="USF33" s="110"/>
      <c r="USG33" s="110"/>
      <c r="USH33" s="110"/>
      <c r="USI33" s="110"/>
      <c r="USJ33" s="110"/>
      <c r="USK33" s="110"/>
      <c r="USL33" s="110"/>
      <c r="USM33" s="110"/>
      <c r="USN33" s="110"/>
      <c r="USO33" s="110"/>
      <c r="USP33" s="110"/>
      <c r="USQ33" s="110"/>
      <c r="USR33" s="110"/>
      <c r="USS33" s="110"/>
      <c r="UST33" s="110"/>
      <c r="USU33" s="110"/>
      <c r="USV33" s="110"/>
      <c r="USW33" s="110"/>
      <c r="USX33" s="110"/>
      <c r="USY33" s="110"/>
      <c r="USZ33" s="110"/>
      <c r="UTA33" s="110"/>
      <c r="UTB33" s="110"/>
      <c r="UTC33" s="110"/>
      <c r="UTD33" s="110"/>
      <c r="UTE33" s="110"/>
      <c r="UTF33" s="110"/>
      <c r="UTG33" s="110"/>
      <c r="UTH33" s="110"/>
      <c r="UTI33" s="110"/>
      <c r="UTJ33" s="110"/>
      <c r="UTK33" s="110"/>
      <c r="UTL33" s="110"/>
      <c r="UTM33" s="110"/>
      <c r="UTN33" s="110"/>
      <c r="UTO33" s="110"/>
      <c r="UTP33" s="110"/>
      <c r="UTQ33" s="110"/>
      <c r="UTR33" s="110"/>
      <c r="UTS33" s="110"/>
      <c r="UTT33" s="110"/>
      <c r="UTU33" s="110"/>
      <c r="UTV33" s="110"/>
      <c r="UTW33" s="110"/>
      <c r="UTX33" s="110"/>
      <c r="UTY33" s="110"/>
      <c r="UTZ33" s="110"/>
      <c r="UUA33" s="110"/>
      <c r="UUB33" s="110"/>
      <c r="UUC33" s="110"/>
      <c r="UUD33" s="110"/>
      <c r="UUE33" s="110"/>
      <c r="UUF33" s="110"/>
      <c r="UUG33" s="110"/>
      <c r="UUH33" s="110"/>
      <c r="UUI33" s="110"/>
      <c r="UUJ33" s="110"/>
      <c r="UUK33" s="110"/>
      <c r="UUL33" s="110"/>
      <c r="UUM33" s="110"/>
      <c r="UUN33" s="110"/>
      <c r="UUO33" s="110"/>
      <c r="UUP33" s="110"/>
      <c r="UUQ33" s="110"/>
      <c r="UUR33" s="110"/>
      <c r="UUS33" s="110"/>
      <c r="UUT33" s="110"/>
      <c r="UUU33" s="110"/>
      <c r="UUV33" s="110"/>
      <c r="UUW33" s="110"/>
      <c r="UUX33" s="110"/>
      <c r="UUY33" s="110"/>
      <c r="UUZ33" s="110"/>
      <c r="UVA33" s="110"/>
      <c r="UVB33" s="110"/>
      <c r="UVC33" s="110"/>
      <c r="UVD33" s="110"/>
      <c r="UVE33" s="110"/>
      <c r="UVF33" s="110"/>
      <c r="UVG33" s="110"/>
      <c r="UVH33" s="110"/>
      <c r="UVI33" s="110"/>
      <c r="UVJ33" s="110"/>
      <c r="UVK33" s="110"/>
      <c r="UVL33" s="110"/>
      <c r="UVM33" s="110"/>
      <c r="UVN33" s="110"/>
      <c r="UVO33" s="110"/>
      <c r="UVP33" s="110"/>
      <c r="UVQ33" s="110"/>
      <c r="UVR33" s="110"/>
      <c r="UVS33" s="110"/>
      <c r="UVT33" s="110"/>
      <c r="UVU33" s="110"/>
      <c r="UVV33" s="110"/>
      <c r="UVW33" s="110"/>
      <c r="UVX33" s="110"/>
      <c r="UVY33" s="110"/>
      <c r="UVZ33" s="110"/>
      <c r="UWA33" s="110"/>
      <c r="UWB33" s="110"/>
      <c r="UWC33" s="110"/>
      <c r="UWD33" s="110"/>
      <c r="UWE33" s="110"/>
      <c r="UWF33" s="110"/>
      <c r="UWG33" s="110"/>
      <c r="UWH33" s="110"/>
      <c r="UWI33" s="110"/>
      <c r="UWJ33" s="110"/>
      <c r="UWK33" s="110"/>
      <c r="UWL33" s="110"/>
      <c r="UWM33" s="110"/>
      <c r="UWN33" s="110"/>
      <c r="UWO33" s="110"/>
      <c r="UWP33" s="110"/>
      <c r="UWQ33" s="110"/>
      <c r="UWR33" s="110"/>
      <c r="UWS33" s="110"/>
      <c r="UWT33" s="110"/>
      <c r="UWU33" s="110"/>
      <c r="UWV33" s="110"/>
      <c r="UWW33" s="110"/>
      <c r="UWX33" s="110"/>
      <c r="UWY33" s="110"/>
      <c r="UWZ33" s="110"/>
      <c r="UXA33" s="110"/>
      <c r="UXB33" s="110"/>
      <c r="UXC33" s="110"/>
      <c r="UXD33" s="110"/>
      <c r="UXE33" s="110"/>
      <c r="UXF33" s="110"/>
      <c r="UXG33" s="110"/>
      <c r="UXH33" s="110"/>
      <c r="UXI33" s="110"/>
      <c r="UXJ33" s="110"/>
      <c r="UXK33" s="110"/>
      <c r="UXL33" s="110"/>
      <c r="UXM33" s="110"/>
      <c r="UXN33" s="110"/>
      <c r="UXO33" s="110"/>
      <c r="UXP33" s="110"/>
      <c r="UXQ33" s="110"/>
      <c r="UXR33" s="110"/>
      <c r="UXS33" s="110"/>
      <c r="UXT33" s="110"/>
      <c r="UXU33" s="110"/>
      <c r="UXV33" s="110"/>
      <c r="UXW33" s="110"/>
      <c r="UXX33" s="110"/>
      <c r="UXY33" s="110"/>
      <c r="UXZ33" s="110"/>
      <c r="UYA33" s="110"/>
      <c r="UYB33" s="110"/>
      <c r="UYC33" s="110"/>
      <c r="UYD33" s="110"/>
      <c r="UYE33" s="110"/>
      <c r="UYF33" s="110"/>
      <c r="UYG33" s="110"/>
      <c r="UYH33" s="110"/>
      <c r="UYI33" s="110"/>
      <c r="UYJ33" s="110"/>
      <c r="UYK33" s="110"/>
      <c r="UYL33" s="110"/>
      <c r="UYM33" s="110"/>
      <c r="UYN33" s="110"/>
      <c r="UYO33" s="110"/>
      <c r="UYP33" s="110"/>
      <c r="UYQ33" s="110"/>
      <c r="UYR33" s="110"/>
      <c r="UYS33" s="110"/>
      <c r="UYT33" s="110"/>
      <c r="UYU33" s="110"/>
      <c r="UYV33" s="110"/>
      <c r="UYW33" s="110"/>
      <c r="UYX33" s="110"/>
      <c r="UYY33" s="110"/>
      <c r="UYZ33" s="110"/>
      <c r="UZA33" s="110"/>
      <c r="UZB33" s="110"/>
      <c r="UZC33" s="110"/>
      <c r="UZD33" s="110"/>
      <c r="UZE33" s="110"/>
      <c r="UZF33" s="110"/>
      <c r="UZG33" s="110"/>
      <c r="UZH33" s="110"/>
      <c r="UZI33" s="110"/>
      <c r="UZJ33" s="110"/>
      <c r="UZK33" s="110"/>
      <c r="UZL33" s="110"/>
      <c r="UZM33" s="110"/>
      <c r="UZN33" s="110"/>
      <c r="UZO33" s="110"/>
      <c r="UZP33" s="110"/>
      <c r="UZQ33" s="110"/>
      <c r="UZR33" s="110"/>
      <c r="UZS33" s="110"/>
      <c r="UZT33" s="110"/>
      <c r="UZU33" s="110"/>
      <c r="UZV33" s="110"/>
      <c r="UZW33" s="110"/>
      <c r="UZX33" s="110"/>
      <c r="UZY33" s="110"/>
      <c r="UZZ33" s="110"/>
      <c r="VAA33" s="110"/>
      <c r="VAB33" s="110"/>
      <c r="VAC33" s="110"/>
      <c r="VAD33" s="110"/>
      <c r="VAE33" s="110"/>
      <c r="VAF33" s="110"/>
      <c r="VAG33" s="110"/>
      <c r="VAH33" s="110"/>
      <c r="VAI33" s="110"/>
      <c r="VAJ33" s="110"/>
      <c r="VAK33" s="110"/>
      <c r="VAL33" s="110"/>
      <c r="VAM33" s="110"/>
      <c r="VAN33" s="110"/>
      <c r="VAO33" s="110"/>
      <c r="VAP33" s="110"/>
      <c r="VAQ33" s="110"/>
      <c r="VAR33" s="110"/>
      <c r="VAS33" s="110"/>
      <c r="VAT33" s="110"/>
      <c r="VAU33" s="110"/>
      <c r="VAV33" s="110"/>
      <c r="VAW33" s="110"/>
      <c r="VAX33" s="110"/>
      <c r="VAY33" s="110"/>
      <c r="VAZ33" s="110"/>
      <c r="VBA33" s="110"/>
      <c r="VBB33" s="110"/>
      <c r="VBC33" s="110"/>
      <c r="VBD33" s="110"/>
      <c r="VBE33" s="110"/>
      <c r="VBF33" s="110"/>
      <c r="VBG33" s="110"/>
      <c r="VBH33" s="110"/>
      <c r="VBI33" s="110"/>
      <c r="VBJ33" s="110"/>
      <c r="VBK33" s="110"/>
      <c r="VBL33" s="110"/>
      <c r="VBM33" s="110"/>
      <c r="VBN33" s="110"/>
      <c r="VBO33" s="110"/>
      <c r="VBP33" s="110"/>
      <c r="VBQ33" s="110"/>
      <c r="VBR33" s="110"/>
      <c r="VBS33" s="110"/>
      <c r="VBT33" s="110"/>
      <c r="VBU33" s="110"/>
      <c r="VBV33" s="110"/>
      <c r="VBW33" s="110"/>
      <c r="VBX33" s="110"/>
      <c r="VBY33" s="110"/>
      <c r="VBZ33" s="110"/>
      <c r="VCA33" s="110"/>
      <c r="VCB33" s="110"/>
      <c r="VCC33" s="110"/>
      <c r="VCD33" s="110"/>
      <c r="VCE33" s="110"/>
      <c r="VCF33" s="110"/>
      <c r="VCG33" s="110"/>
      <c r="VCH33" s="110"/>
      <c r="VCI33" s="110"/>
      <c r="VCJ33" s="110"/>
      <c r="VCK33" s="110"/>
      <c r="VCL33" s="110"/>
      <c r="VCM33" s="110"/>
      <c r="VCN33" s="110"/>
      <c r="VCO33" s="110"/>
      <c r="VCP33" s="110"/>
      <c r="VCQ33" s="110"/>
      <c r="VCR33" s="110"/>
      <c r="VCS33" s="110"/>
      <c r="VCT33" s="110"/>
      <c r="VCU33" s="110"/>
      <c r="VCV33" s="110"/>
      <c r="VCW33" s="110"/>
      <c r="VCX33" s="110"/>
      <c r="VCY33" s="110"/>
      <c r="VCZ33" s="110"/>
      <c r="VDA33" s="110"/>
      <c r="VDB33" s="110"/>
      <c r="VDC33" s="110"/>
      <c r="VDD33" s="110"/>
      <c r="VDE33" s="110"/>
      <c r="VDF33" s="110"/>
      <c r="VDG33" s="110"/>
      <c r="VDH33" s="110"/>
      <c r="VDI33" s="110"/>
      <c r="VDJ33" s="110"/>
      <c r="VDK33" s="110"/>
      <c r="VDL33" s="110"/>
      <c r="VDM33" s="110"/>
      <c r="VDN33" s="110"/>
      <c r="VDO33" s="110"/>
      <c r="VDP33" s="110"/>
      <c r="VDQ33" s="110"/>
      <c r="VDR33" s="110"/>
      <c r="VDS33" s="110"/>
      <c r="VDT33" s="110"/>
      <c r="VDU33" s="110"/>
      <c r="VDV33" s="110"/>
      <c r="VDW33" s="110"/>
      <c r="VDX33" s="110"/>
      <c r="VDY33" s="110"/>
      <c r="VDZ33" s="110"/>
      <c r="VEA33" s="110"/>
      <c r="VEB33" s="110"/>
      <c r="VEC33" s="110"/>
      <c r="VED33" s="110"/>
      <c r="VEE33" s="110"/>
      <c r="VEF33" s="110"/>
      <c r="VEG33" s="110"/>
      <c r="VEH33" s="110"/>
      <c r="VEI33" s="110"/>
      <c r="VEJ33" s="110"/>
      <c r="VEK33" s="110"/>
      <c r="VEL33" s="110"/>
      <c r="VEM33" s="110"/>
      <c r="VEN33" s="110"/>
      <c r="VEO33" s="110"/>
      <c r="VEP33" s="110"/>
      <c r="VEQ33" s="110"/>
      <c r="VER33" s="110"/>
      <c r="VES33" s="110"/>
      <c r="VET33" s="110"/>
      <c r="VEU33" s="110"/>
      <c r="VEV33" s="110"/>
      <c r="VEW33" s="110"/>
      <c r="VEX33" s="110"/>
      <c r="VEY33" s="110"/>
      <c r="VEZ33" s="110"/>
      <c r="VFA33" s="110"/>
      <c r="VFB33" s="110"/>
      <c r="VFC33" s="110"/>
      <c r="VFD33" s="110"/>
      <c r="VFE33" s="110"/>
      <c r="VFF33" s="110"/>
      <c r="VFG33" s="110"/>
      <c r="VFH33" s="110"/>
      <c r="VFI33" s="110"/>
      <c r="VFJ33" s="110"/>
      <c r="VFK33" s="110"/>
      <c r="VFL33" s="110"/>
      <c r="VFM33" s="110"/>
      <c r="VFN33" s="110"/>
      <c r="VFO33" s="110"/>
      <c r="VFP33" s="110"/>
      <c r="VFQ33" s="110"/>
      <c r="VFR33" s="110"/>
      <c r="VFS33" s="110"/>
      <c r="VFT33" s="110"/>
      <c r="VFU33" s="110"/>
      <c r="VFV33" s="110"/>
      <c r="VFW33" s="110"/>
      <c r="VFX33" s="110"/>
      <c r="VFY33" s="110"/>
      <c r="VFZ33" s="110"/>
      <c r="VGA33" s="110"/>
      <c r="VGB33" s="110"/>
      <c r="VGC33" s="110"/>
      <c r="VGD33" s="110"/>
      <c r="VGE33" s="110"/>
      <c r="VGF33" s="110"/>
      <c r="VGG33" s="110"/>
      <c r="VGH33" s="110"/>
      <c r="VGI33" s="110"/>
      <c r="VGJ33" s="110"/>
      <c r="VGK33" s="110"/>
      <c r="VGL33" s="110"/>
      <c r="VGM33" s="110"/>
      <c r="VGN33" s="110"/>
      <c r="VGO33" s="110"/>
      <c r="VGP33" s="110"/>
      <c r="VGQ33" s="110"/>
      <c r="VGR33" s="110"/>
      <c r="VGS33" s="110"/>
      <c r="VGT33" s="110"/>
      <c r="VGU33" s="110"/>
      <c r="VGV33" s="110"/>
      <c r="VGW33" s="110"/>
      <c r="VGX33" s="110"/>
      <c r="VGY33" s="110"/>
      <c r="VGZ33" s="110"/>
      <c r="VHA33" s="110"/>
      <c r="VHB33" s="110"/>
      <c r="VHC33" s="110"/>
      <c r="VHD33" s="110"/>
      <c r="VHE33" s="110"/>
      <c r="VHF33" s="110"/>
      <c r="VHG33" s="110"/>
      <c r="VHH33" s="110"/>
      <c r="VHI33" s="110"/>
      <c r="VHJ33" s="110"/>
      <c r="VHK33" s="110"/>
      <c r="VHL33" s="110"/>
      <c r="VHM33" s="110"/>
      <c r="VHN33" s="110"/>
      <c r="VHO33" s="110"/>
      <c r="VHP33" s="110"/>
      <c r="VHQ33" s="110"/>
      <c r="VHR33" s="110"/>
      <c r="VHS33" s="110"/>
      <c r="VHT33" s="110"/>
      <c r="VHU33" s="110"/>
      <c r="VHV33" s="110"/>
      <c r="VHW33" s="110"/>
      <c r="VHX33" s="110"/>
      <c r="VHY33" s="110"/>
      <c r="VHZ33" s="110"/>
      <c r="VIA33" s="110"/>
      <c r="VIB33" s="110"/>
      <c r="VIC33" s="110"/>
      <c r="VID33" s="110"/>
      <c r="VIE33" s="110"/>
      <c r="VIF33" s="110"/>
      <c r="VIG33" s="110"/>
      <c r="VIH33" s="110"/>
      <c r="VII33" s="110"/>
      <c r="VIJ33" s="110"/>
      <c r="VIK33" s="110"/>
      <c r="VIL33" s="110"/>
      <c r="VIM33" s="110"/>
      <c r="VIN33" s="110"/>
      <c r="VIO33" s="110"/>
      <c r="VIP33" s="110"/>
      <c r="VIQ33" s="110"/>
      <c r="VIR33" s="110"/>
      <c r="VIS33" s="110"/>
      <c r="VIT33" s="110"/>
      <c r="VIU33" s="110"/>
      <c r="VIV33" s="110"/>
      <c r="VIW33" s="110"/>
      <c r="VIX33" s="110"/>
      <c r="VIY33" s="110"/>
      <c r="VIZ33" s="110"/>
      <c r="VJA33" s="110"/>
      <c r="VJB33" s="110"/>
      <c r="VJC33" s="110"/>
      <c r="VJD33" s="110"/>
      <c r="VJE33" s="110"/>
      <c r="VJF33" s="110"/>
      <c r="VJG33" s="110"/>
      <c r="VJH33" s="110"/>
      <c r="VJI33" s="110"/>
      <c r="VJJ33" s="110"/>
      <c r="VJK33" s="110"/>
      <c r="VJL33" s="110"/>
      <c r="VJM33" s="110"/>
      <c r="VJN33" s="110"/>
      <c r="VJO33" s="110"/>
      <c r="VJP33" s="110"/>
      <c r="VJQ33" s="110"/>
      <c r="VJR33" s="110"/>
      <c r="VJS33" s="110"/>
      <c r="VJT33" s="110"/>
      <c r="VJU33" s="110"/>
      <c r="VJV33" s="110"/>
      <c r="VJW33" s="110"/>
      <c r="VJX33" s="110"/>
      <c r="VJY33" s="110"/>
      <c r="VJZ33" s="110"/>
      <c r="VKA33" s="110"/>
      <c r="VKB33" s="110"/>
      <c r="VKC33" s="110"/>
      <c r="VKD33" s="110"/>
      <c r="VKE33" s="110"/>
      <c r="VKF33" s="110"/>
      <c r="VKG33" s="110"/>
      <c r="VKH33" s="110"/>
      <c r="VKI33" s="110"/>
      <c r="VKJ33" s="110"/>
      <c r="VKK33" s="110"/>
      <c r="VKL33" s="110"/>
      <c r="VKM33" s="110"/>
      <c r="VKN33" s="110"/>
      <c r="VKO33" s="110"/>
      <c r="VKP33" s="110"/>
      <c r="VKQ33" s="110"/>
      <c r="VKR33" s="110"/>
      <c r="VKS33" s="110"/>
      <c r="VKT33" s="110"/>
      <c r="VKU33" s="110"/>
      <c r="VKV33" s="110"/>
      <c r="VKW33" s="110"/>
      <c r="VKX33" s="110"/>
      <c r="VKY33" s="110"/>
      <c r="VKZ33" s="110"/>
      <c r="VLA33" s="110"/>
      <c r="VLB33" s="110"/>
      <c r="VLC33" s="110"/>
      <c r="VLD33" s="110"/>
      <c r="VLE33" s="110"/>
      <c r="VLF33" s="110"/>
      <c r="VLG33" s="110"/>
      <c r="VLH33" s="110"/>
      <c r="VLI33" s="110"/>
      <c r="VLJ33" s="110"/>
      <c r="VLK33" s="110"/>
      <c r="VLL33" s="110"/>
      <c r="VLM33" s="110"/>
      <c r="VLN33" s="110"/>
      <c r="VLO33" s="110"/>
      <c r="VLP33" s="110"/>
      <c r="VLQ33" s="110"/>
      <c r="VLR33" s="110"/>
      <c r="VLS33" s="110"/>
      <c r="VLT33" s="110"/>
      <c r="VLU33" s="110"/>
      <c r="VLV33" s="110"/>
      <c r="VLW33" s="110"/>
      <c r="VLX33" s="110"/>
      <c r="VLY33" s="110"/>
      <c r="VLZ33" s="110"/>
      <c r="VMA33" s="110"/>
      <c r="VMB33" s="110"/>
      <c r="VMC33" s="110"/>
      <c r="VMD33" s="110"/>
      <c r="VME33" s="110"/>
      <c r="VMF33" s="110"/>
      <c r="VMG33" s="110"/>
      <c r="VMH33" s="110"/>
      <c r="VMI33" s="110"/>
      <c r="VMJ33" s="110"/>
      <c r="VMK33" s="110"/>
      <c r="VML33" s="110"/>
      <c r="VMM33" s="110"/>
      <c r="VMN33" s="110"/>
      <c r="VMO33" s="110"/>
      <c r="VMP33" s="110"/>
      <c r="VMQ33" s="110"/>
      <c r="VMR33" s="110"/>
      <c r="VMS33" s="110"/>
      <c r="VMT33" s="110"/>
      <c r="VMU33" s="110"/>
      <c r="VMV33" s="110"/>
      <c r="VMW33" s="110"/>
      <c r="VMX33" s="110"/>
      <c r="VMY33" s="110"/>
      <c r="VMZ33" s="110"/>
      <c r="VNA33" s="110"/>
      <c r="VNB33" s="110"/>
      <c r="VNC33" s="110"/>
      <c r="VND33" s="110"/>
      <c r="VNE33" s="110"/>
      <c r="VNF33" s="110"/>
      <c r="VNG33" s="110"/>
      <c r="VNH33" s="110"/>
      <c r="VNI33" s="110"/>
      <c r="VNJ33" s="110"/>
      <c r="VNK33" s="110"/>
      <c r="VNL33" s="110"/>
      <c r="VNM33" s="110"/>
      <c r="VNN33" s="110"/>
      <c r="VNO33" s="110"/>
      <c r="VNP33" s="110"/>
      <c r="VNQ33" s="110"/>
      <c r="VNR33" s="110"/>
      <c r="VNS33" s="110"/>
      <c r="VNT33" s="110"/>
      <c r="VNU33" s="110"/>
      <c r="VNV33" s="110"/>
      <c r="VNW33" s="110"/>
      <c r="VNX33" s="110"/>
      <c r="VNY33" s="110"/>
      <c r="VNZ33" s="110"/>
      <c r="VOA33" s="110"/>
      <c r="VOB33" s="110"/>
      <c r="VOC33" s="110"/>
      <c r="VOD33" s="110"/>
      <c r="VOE33" s="110"/>
      <c r="VOF33" s="110"/>
      <c r="VOG33" s="110"/>
      <c r="VOH33" s="110"/>
      <c r="VOI33" s="110"/>
      <c r="VOJ33" s="110"/>
      <c r="VOK33" s="110"/>
      <c r="VOL33" s="110"/>
      <c r="VOM33" s="110"/>
      <c r="VON33" s="110"/>
      <c r="VOO33" s="110"/>
      <c r="VOP33" s="110"/>
      <c r="VOQ33" s="110"/>
      <c r="VOR33" s="110"/>
      <c r="VOS33" s="110"/>
      <c r="VOT33" s="110"/>
      <c r="VOU33" s="110"/>
      <c r="VOV33" s="110"/>
      <c r="VOW33" s="110"/>
      <c r="VOX33" s="110"/>
      <c r="VOY33" s="110"/>
      <c r="VOZ33" s="110"/>
      <c r="VPA33" s="110"/>
      <c r="VPB33" s="110"/>
      <c r="VPC33" s="110"/>
      <c r="VPD33" s="110"/>
      <c r="VPE33" s="110"/>
      <c r="VPF33" s="110"/>
      <c r="VPG33" s="110"/>
      <c r="VPH33" s="110"/>
      <c r="VPI33" s="110"/>
      <c r="VPJ33" s="110"/>
      <c r="VPK33" s="110"/>
      <c r="VPL33" s="110"/>
      <c r="VPM33" s="110"/>
      <c r="VPN33" s="110"/>
      <c r="VPO33" s="110"/>
      <c r="VPP33" s="110"/>
      <c r="VPQ33" s="110"/>
      <c r="VPR33" s="110"/>
      <c r="VPS33" s="110"/>
      <c r="VPT33" s="110"/>
      <c r="VPU33" s="110"/>
      <c r="VPV33" s="110"/>
      <c r="VPW33" s="110"/>
      <c r="VPX33" s="110"/>
      <c r="VPY33" s="110"/>
      <c r="VPZ33" s="110"/>
      <c r="VQA33" s="110"/>
      <c r="VQB33" s="110"/>
      <c r="VQC33" s="110"/>
      <c r="VQD33" s="110"/>
      <c r="VQE33" s="110"/>
      <c r="VQF33" s="110"/>
      <c r="VQG33" s="110"/>
      <c r="VQH33" s="110"/>
      <c r="VQI33" s="110"/>
      <c r="VQJ33" s="110"/>
      <c r="VQK33" s="110"/>
      <c r="VQL33" s="110"/>
      <c r="VQM33" s="110"/>
      <c r="VQN33" s="110"/>
      <c r="VQO33" s="110"/>
      <c r="VQP33" s="110"/>
      <c r="VQQ33" s="110"/>
      <c r="VQR33" s="110"/>
      <c r="VQS33" s="110"/>
      <c r="VQT33" s="110"/>
      <c r="VQU33" s="110"/>
      <c r="VQV33" s="110"/>
      <c r="VQW33" s="110"/>
      <c r="VQX33" s="110"/>
      <c r="VQY33" s="110"/>
      <c r="VQZ33" s="110"/>
      <c r="VRA33" s="110"/>
      <c r="VRB33" s="110"/>
      <c r="VRC33" s="110"/>
      <c r="VRD33" s="110"/>
      <c r="VRE33" s="110"/>
      <c r="VRF33" s="110"/>
      <c r="VRG33" s="110"/>
      <c r="VRH33" s="110"/>
      <c r="VRI33" s="110"/>
      <c r="VRJ33" s="110"/>
      <c r="VRK33" s="110"/>
      <c r="VRL33" s="110"/>
      <c r="VRM33" s="110"/>
      <c r="VRN33" s="110"/>
      <c r="VRO33" s="110"/>
      <c r="VRP33" s="110"/>
      <c r="VRQ33" s="110"/>
      <c r="VRR33" s="110"/>
      <c r="VRS33" s="110"/>
      <c r="VRT33" s="110"/>
      <c r="VRU33" s="110"/>
      <c r="VRV33" s="110"/>
      <c r="VRW33" s="110"/>
      <c r="VRX33" s="110"/>
      <c r="VRY33" s="110"/>
      <c r="VRZ33" s="110"/>
      <c r="VSA33" s="110"/>
      <c r="VSB33" s="110"/>
      <c r="VSC33" s="110"/>
      <c r="VSD33" s="110"/>
      <c r="VSE33" s="110"/>
      <c r="VSF33" s="110"/>
      <c r="VSG33" s="110"/>
      <c r="VSH33" s="110"/>
      <c r="VSI33" s="110"/>
      <c r="VSJ33" s="110"/>
      <c r="VSK33" s="110"/>
      <c r="VSL33" s="110"/>
      <c r="VSM33" s="110"/>
      <c r="VSN33" s="110"/>
      <c r="VSO33" s="110"/>
      <c r="VSP33" s="110"/>
      <c r="VSQ33" s="110"/>
      <c r="VSR33" s="110"/>
      <c r="VSS33" s="110"/>
      <c r="VST33" s="110"/>
      <c r="VSU33" s="110"/>
      <c r="VSV33" s="110"/>
      <c r="VSW33" s="110"/>
      <c r="VSX33" s="110"/>
      <c r="VSY33" s="110"/>
      <c r="VSZ33" s="110"/>
      <c r="VTA33" s="110"/>
      <c r="VTB33" s="110"/>
      <c r="VTC33" s="110"/>
      <c r="VTD33" s="110"/>
      <c r="VTE33" s="110"/>
      <c r="VTF33" s="110"/>
      <c r="VTG33" s="110"/>
      <c r="VTH33" s="110"/>
      <c r="VTI33" s="110"/>
      <c r="VTJ33" s="110"/>
      <c r="VTK33" s="110"/>
      <c r="VTL33" s="110"/>
      <c r="VTM33" s="110"/>
      <c r="VTN33" s="110"/>
      <c r="VTO33" s="110"/>
      <c r="VTP33" s="110"/>
      <c r="VTQ33" s="110"/>
      <c r="VTR33" s="110"/>
      <c r="VTS33" s="110"/>
      <c r="VTT33" s="110"/>
      <c r="VTU33" s="110"/>
      <c r="VTV33" s="110"/>
      <c r="VTW33" s="110"/>
      <c r="VTX33" s="110"/>
      <c r="VTY33" s="110"/>
      <c r="VTZ33" s="110"/>
      <c r="VUA33" s="110"/>
      <c r="VUB33" s="110"/>
      <c r="VUC33" s="110"/>
      <c r="VUD33" s="110"/>
      <c r="VUE33" s="110"/>
      <c r="VUF33" s="110"/>
      <c r="VUG33" s="110"/>
      <c r="VUH33" s="110"/>
      <c r="VUI33" s="110"/>
      <c r="VUJ33" s="110"/>
      <c r="VUK33" s="110"/>
      <c r="VUL33" s="110"/>
      <c r="VUM33" s="110"/>
      <c r="VUN33" s="110"/>
      <c r="VUO33" s="110"/>
      <c r="VUP33" s="110"/>
      <c r="VUQ33" s="110"/>
      <c r="VUR33" s="110"/>
      <c r="VUS33" s="110"/>
      <c r="VUT33" s="110"/>
      <c r="VUU33" s="110"/>
      <c r="VUV33" s="110"/>
      <c r="VUW33" s="110"/>
      <c r="VUX33" s="110"/>
      <c r="VUY33" s="110"/>
      <c r="VUZ33" s="110"/>
      <c r="VVA33" s="110"/>
      <c r="VVB33" s="110"/>
      <c r="VVC33" s="110"/>
      <c r="VVD33" s="110"/>
      <c r="VVE33" s="110"/>
      <c r="VVF33" s="110"/>
      <c r="VVG33" s="110"/>
      <c r="VVH33" s="110"/>
      <c r="VVI33" s="110"/>
      <c r="VVJ33" s="110"/>
      <c r="VVK33" s="110"/>
      <c r="VVL33" s="110"/>
      <c r="VVM33" s="110"/>
      <c r="VVN33" s="110"/>
      <c r="VVO33" s="110"/>
      <c r="VVP33" s="110"/>
      <c r="VVQ33" s="110"/>
      <c r="VVR33" s="110"/>
      <c r="VVS33" s="110"/>
      <c r="VVT33" s="110"/>
      <c r="VVU33" s="110"/>
      <c r="VVV33" s="110"/>
      <c r="VVW33" s="110"/>
      <c r="VVX33" s="110"/>
      <c r="VVY33" s="110"/>
      <c r="VVZ33" s="110"/>
      <c r="VWA33" s="110"/>
      <c r="VWB33" s="110"/>
      <c r="VWC33" s="110"/>
      <c r="VWD33" s="110"/>
      <c r="VWE33" s="110"/>
      <c r="VWF33" s="110"/>
      <c r="VWG33" s="110"/>
      <c r="VWH33" s="110"/>
      <c r="VWI33" s="110"/>
      <c r="VWJ33" s="110"/>
      <c r="VWK33" s="110"/>
      <c r="VWL33" s="110"/>
      <c r="VWM33" s="110"/>
      <c r="VWN33" s="110"/>
      <c r="VWO33" s="110"/>
      <c r="VWP33" s="110"/>
      <c r="VWQ33" s="110"/>
      <c r="VWR33" s="110"/>
      <c r="VWS33" s="110"/>
      <c r="VWT33" s="110"/>
      <c r="VWU33" s="110"/>
      <c r="VWV33" s="110"/>
      <c r="VWW33" s="110"/>
      <c r="VWX33" s="110"/>
      <c r="VWY33" s="110"/>
      <c r="VWZ33" s="110"/>
      <c r="VXA33" s="110"/>
      <c r="VXB33" s="110"/>
      <c r="VXC33" s="110"/>
      <c r="VXD33" s="110"/>
      <c r="VXE33" s="110"/>
      <c r="VXF33" s="110"/>
      <c r="VXG33" s="110"/>
      <c r="VXH33" s="110"/>
      <c r="VXI33" s="110"/>
      <c r="VXJ33" s="110"/>
      <c r="VXK33" s="110"/>
      <c r="VXL33" s="110"/>
      <c r="VXM33" s="110"/>
      <c r="VXN33" s="110"/>
      <c r="VXO33" s="110"/>
      <c r="VXP33" s="110"/>
      <c r="VXQ33" s="110"/>
      <c r="VXR33" s="110"/>
      <c r="VXS33" s="110"/>
      <c r="VXT33" s="110"/>
      <c r="VXU33" s="110"/>
      <c r="VXV33" s="110"/>
      <c r="VXW33" s="110"/>
      <c r="VXX33" s="110"/>
      <c r="VXY33" s="110"/>
      <c r="VXZ33" s="110"/>
      <c r="VYA33" s="110"/>
      <c r="VYB33" s="110"/>
      <c r="VYC33" s="110"/>
      <c r="VYD33" s="110"/>
      <c r="VYE33" s="110"/>
      <c r="VYF33" s="110"/>
      <c r="VYG33" s="110"/>
      <c r="VYH33" s="110"/>
      <c r="VYI33" s="110"/>
      <c r="VYJ33" s="110"/>
      <c r="VYK33" s="110"/>
      <c r="VYL33" s="110"/>
      <c r="VYM33" s="110"/>
      <c r="VYN33" s="110"/>
      <c r="VYO33" s="110"/>
      <c r="VYP33" s="110"/>
      <c r="VYQ33" s="110"/>
      <c r="VYR33" s="110"/>
      <c r="VYS33" s="110"/>
      <c r="VYT33" s="110"/>
      <c r="VYU33" s="110"/>
      <c r="VYV33" s="110"/>
      <c r="VYW33" s="110"/>
      <c r="VYX33" s="110"/>
      <c r="VYY33" s="110"/>
      <c r="VYZ33" s="110"/>
      <c r="VZA33" s="110"/>
      <c r="VZB33" s="110"/>
      <c r="VZC33" s="110"/>
      <c r="VZD33" s="110"/>
      <c r="VZE33" s="110"/>
      <c r="VZF33" s="110"/>
      <c r="VZG33" s="110"/>
      <c r="VZH33" s="110"/>
      <c r="VZI33" s="110"/>
      <c r="VZJ33" s="110"/>
      <c r="VZK33" s="110"/>
      <c r="VZL33" s="110"/>
      <c r="VZM33" s="110"/>
      <c r="VZN33" s="110"/>
      <c r="VZO33" s="110"/>
      <c r="VZP33" s="110"/>
      <c r="VZQ33" s="110"/>
      <c r="VZR33" s="110"/>
      <c r="VZS33" s="110"/>
      <c r="VZT33" s="110"/>
      <c r="VZU33" s="110"/>
      <c r="VZV33" s="110"/>
      <c r="VZW33" s="110"/>
      <c r="VZX33" s="110"/>
      <c r="VZY33" s="110"/>
      <c r="VZZ33" s="110"/>
      <c r="WAA33" s="110"/>
      <c r="WAB33" s="110"/>
      <c r="WAC33" s="110"/>
      <c r="WAD33" s="110"/>
      <c r="WAE33" s="110"/>
      <c r="WAF33" s="110"/>
      <c r="WAG33" s="110"/>
      <c r="WAH33" s="110"/>
      <c r="WAI33" s="110"/>
      <c r="WAJ33" s="110"/>
      <c r="WAK33" s="110"/>
      <c r="WAL33" s="110"/>
      <c r="WAM33" s="110"/>
      <c r="WAN33" s="110"/>
      <c r="WAO33" s="110"/>
      <c r="WAP33" s="110"/>
      <c r="WAQ33" s="110"/>
      <c r="WAR33" s="110"/>
      <c r="WAS33" s="110"/>
      <c r="WAT33" s="110"/>
      <c r="WAU33" s="110"/>
      <c r="WAV33" s="110"/>
      <c r="WAW33" s="110"/>
      <c r="WAX33" s="110"/>
      <c r="WAY33" s="110"/>
      <c r="WAZ33" s="110"/>
      <c r="WBA33" s="110"/>
      <c r="WBB33" s="110"/>
      <c r="WBC33" s="110"/>
      <c r="WBD33" s="110"/>
      <c r="WBE33" s="110"/>
      <c r="WBF33" s="110"/>
      <c r="WBG33" s="110"/>
      <c r="WBH33" s="110"/>
      <c r="WBI33" s="110"/>
      <c r="WBJ33" s="110"/>
      <c r="WBK33" s="110"/>
      <c r="WBL33" s="110"/>
      <c r="WBM33" s="110"/>
      <c r="WBN33" s="110"/>
      <c r="WBO33" s="110"/>
      <c r="WBP33" s="110"/>
      <c r="WBQ33" s="110"/>
      <c r="WBR33" s="110"/>
      <c r="WBS33" s="110"/>
      <c r="WBT33" s="110"/>
      <c r="WBU33" s="110"/>
      <c r="WBV33" s="110"/>
      <c r="WBW33" s="110"/>
      <c r="WBX33" s="110"/>
      <c r="WBY33" s="110"/>
      <c r="WBZ33" s="110"/>
      <c r="WCA33" s="110"/>
      <c r="WCB33" s="110"/>
      <c r="WCC33" s="110"/>
      <c r="WCD33" s="110"/>
      <c r="WCE33" s="110"/>
      <c r="WCF33" s="110"/>
      <c r="WCG33" s="110"/>
      <c r="WCH33" s="110"/>
      <c r="WCI33" s="110"/>
      <c r="WCJ33" s="110"/>
      <c r="WCK33" s="110"/>
      <c r="WCL33" s="110"/>
      <c r="WCM33" s="110"/>
      <c r="WCN33" s="110"/>
      <c r="WCO33" s="110"/>
      <c r="WCP33" s="110"/>
      <c r="WCQ33" s="110"/>
      <c r="WCR33" s="110"/>
      <c r="WCS33" s="110"/>
      <c r="WCT33" s="110"/>
      <c r="WCU33" s="110"/>
      <c r="WCV33" s="110"/>
      <c r="WCW33" s="110"/>
      <c r="WCX33" s="110"/>
      <c r="WCY33" s="110"/>
      <c r="WCZ33" s="110"/>
      <c r="WDA33" s="110"/>
      <c r="WDB33" s="110"/>
      <c r="WDC33" s="110"/>
      <c r="WDD33" s="110"/>
      <c r="WDE33" s="110"/>
      <c r="WDF33" s="110"/>
      <c r="WDG33" s="110"/>
      <c r="WDH33" s="110"/>
      <c r="WDI33" s="110"/>
      <c r="WDJ33" s="110"/>
      <c r="WDK33" s="110"/>
      <c r="WDL33" s="110"/>
      <c r="WDM33" s="110"/>
      <c r="WDN33" s="110"/>
      <c r="WDO33" s="110"/>
      <c r="WDP33" s="110"/>
      <c r="WDQ33" s="110"/>
      <c r="WDR33" s="110"/>
      <c r="WDS33" s="110"/>
      <c r="WDT33" s="110"/>
      <c r="WDU33" s="110"/>
      <c r="WDV33" s="110"/>
      <c r="WDW33" s="110"/>
      <c r="WDX33" s="110"/>
      <c r="WDY33" s="110"/>
      <c r="WDZ33" s="110"/>
      <c r="WEA33" s="110"/>
      <c r="WEB33" s="110"/>
      <c r="WEC33" s="110"/>
      <c r="WED33" s="110"/>
      <c r="WEE33" s="110"/>
      <c r="WEF33" s="110"/>
      <c r="WEG33" s="110"/>
      <c r="WEH33" s="110"/>
      <c r="WEI33" s="110"/>
      <c r="WEJ33" s="110"/>
      <c r="WEK33" s="110"/>
      <c r="WEL33" s="110"/>
      <c r="WEM33" s="110"/>
      <c r="WEN33" s="110"/>
      <c r="WEO33" s="110"/>
      <c r="WEP33" s="110"/>
      <c r="WEQ33" s="110"/>
      <c r="WER33" s="110"/>
      <c r="WES33" s="110"/>
      <c r="WET33" s="110"/>
      <c r="WEU33" s="110"/>
      <c r="WEV33" s="110"/>
      <c r="WEW33" s="110"/>
      <c r="WEX33" s="110"/>
      <c r="WEY33" s="110"/>
      <c r="WEZ33" s="110"/>
      <c r="WFA33" s="110"/>
      <c r="WFB33" s="110"/>
      <c r="WFC33" s="110"/>
      <c r="WFD33" s="110"/>
      <c r="WFE33" s="110"/>
      <c r="WFF33" s="110"/>
      <c r="WFG33" s="110"/>
      <c r="WFH33" s="110"/>
      <c r="WFI33" s="110"/>
      <c r="WFJ33" s="110"/>
      <c r="WFK33" s="110"/>
      <c r="WFL33" s="110"/>
      <c r="WFM33" s="110"/>
      <c r="WFN33" s="110"/>
      <c r="WFO33" s="110"/>
      <c r="WFP33" s="110"/>
      <c r="WFQ33" s="110"/>
      <c r="WFR33" s="110"/>
      <c r="WFS33" s="110"/>
      <c r="WFT33" s="110"/>
      <c r="WFU33" s="110"/>
      <c r="WFV33" s="110"/>
      <c r="WFW33" s="110"/>
      <c r="WFX33" s="110"/>
      <c r="WFY33" s="110"/>
      <c r="WFZ33" s="110"/>
      <c r="WGA33" s="110"/>
      <c r="WGB33" s="110"/>
      <c r="WGC33" s="110"/>
      <c r="WGD33" s="110"/>
      <c r="WGE33" s="110"/>
      <c r="WGF33" s="110"/>
      <c r="WGG33" s="110"/>
      <c r="WGH33" s="110"/>
      <c r="WGI33" s="110"/>
      <c r="WGJ33" s="110"/>
      <c r="WGK33" s="110"/>
      <c r="WGL33" s="110"/>
      <c r="WGM33" s="110"/>
      <c r="WGN33" s="110"/>
      <c r="WGO33" s="110"/>
      <c r="WGP33" s="110"/>
      <c r="WGQ33" s="110"/>
      <c r="WGR33" s="110"/>
      <c r="WGS33" s="110"/>
      <c r="WGT33" s="110"/>
      <c r="WGU33" s="110"/>
      <c r="WGV33" s="110"/>
      <c r="WGW33" s="110"/>
      <c r="WGX33" s="110"/>
      <c r="WGY33" s="110"/>
      <c r="WGZ33" s="110"/>
      <c r="WHA33" s="110"/>
      <c r="WHB33" s="110"/>
      <c r="WHC33" s="110"/>
      <c r="WHD33" s="110"/>
      <c r="WHE33" s="110"/>
      <c r="WHF33" s="110"/>
      <c r="WHG33" s="110"/>
      <c r="WHH33" s="110"/>
      <c r="WHI33" s="110"/>
      <c r="WHJ33" s="110"/>
      <c r="WHK33" s="110"/>
      <c r="WHL33" s="110"/>
      <c r="WHM33" s="110"/>
      <c r="WHN33" s="110"/>
      <c r="WHO33" s="110"/>
      <c r="WHP33" s="110"/>
      <c r="WHQ33" s="110"/>
      <c r="WHR33" s="110"/>
      <c r="WHS33" s="110"/>
      <c r="WHT33" s="110"/>
      <c r="WHU33" s="110"/>
      <c r="WHV33" s="110"/>
      <c r="WHW33" s="110"/>
      <c r="WHX33" s="110"/>
      <c r="WHY33" s="110"/>
      <c r="WHZ33" s="110"/>
      <c r="WIA33" s="110"/>
      <c r="WIB33" s="110"/>
      <c r="WIC33" s="110"/>
      <c r="WID33" s="110"/>
      <c r="WIE33" s="110"/>
      <c r="WIF33" s="110"/>
      <c r="WIG33" s="110"/>
      <c r="WIH33" s="110"/>
      <c r="WII33" s="110"/>
      <c r="WIJ33" s="110"/>
      <c r="WIK33" s="110"/>
      <c r="WIL33" s="110"/>
      <c r="WIM33" s="110"/>
      <c r="WIN33" s="110"/>
      <c r="WIO33" s="110"/>
      <c r="WIP33" s="110"/>
      <c r="WIQ33" s="110"/>
      <c r="WIR33" s="110"/>
      <c r="WIS33" s="110"/>
      <c r="WIT33" s="110"/>
      <c r="WIU33" s="110"/>
      <c r="WIV33" s="110"/>
      <c r="WIW33" s="110"/>
      <c r="WIX33" s="110"/>
      <c r="WIY33" s="110"/>
      <c r="WIZ33" s="110"/>
      <c r="WJA33" s="110"/>
      <c r="WJB33" s="110"/>
      <c r="WJC33" s="110"/>
      <c r="WJD33" s="110"/>
      <c r="WJE33" s="110"/>
      <c r="WJF33" s="110"/>
      <c r="WJG33" s="110"/>
      <c r="WJH33" s="110"/>
      <c r="WJI33" s="110"/>
      <c r="WJJ33" s="110"/>
      <c r="WJK33" s="110"/>
      <c r="WJL33" s="110"/>
      <c r="WJM33" s="110"/>
      <c r="WJN33" s="110"/>
      <c r="WJO33" s="110"/>
      <c r="WJP33" s="110"/>
      <c r="WJQ33" s="110"/>
      <c r="WJR33" s="110"/>
      <c r="WJS33" s="110"/>
      <c r="WJT33" s="110"/>
      <c r="WJU33" s="110"/>
      <c r="WJV33" s="110"/>
      <c r="WJW33" s="110"/>
      <c r="WJX33" s="110"/>
      <c r="WJY33" s="110"/>
      <c r="WJZ33" s="110"/>
      <c r="WKA33" s="110"/>
      <c r="WKB33" s="110"/>
      <c r="WKC33" s="110"/>
      <c r="WKD33" s="110"/>
      <c r="WKE33" s="110"/>
      <c r="WKF33" s="110"/>
      <c r="WKG33" s="110"/>
      <c r="WKH33" s="110"/>
      <c r="WKI33" s="110"/>
      <c r="WKJ33" s="110"/>
      <c r="WKK33" s="110"/>
      <c r="WKL33" s="110"/>
      <c r="WKM33" s="110"/>
      <c r="WKN33" s="110"/>
      <c r="WKO33" s="110"/>
      <c r="WKP33" s="110"/>
      <c r="WKQ33" s="110"/>
      <c r="WKR33" s="110"/>
      <c r="WKS33" s="110"/>
      <c r="WKT33" s="110"/>
      <c r="WKU33" s="110"/>
      <c r="WKV33" s="110"/>
      <c r="WKW33" s="110"/>
      <c r="WKX33" s="110"/>
      <c r="WKY33" s="110"/>
      <c r="WKZ33" s="110"/>
      <c r="WLA33" s="110"/>
      <c r="WLB33" s="110"/>
      <c r="WLC33" s="110"/>
      <c r="WLD33" s="110"/>
      <c r="WLE33" s="110"/>
      <c r="WLF33" s="110"/>
      <c r="WLG33" s="110"/>
      <c r="WLH33" s="110"/>
      <c r="WLI33" s="110"/>
      <c r="WLJ33" s="110"/>
      <c r="WLK33" s="110"/>
      <c r="WLL33" s="110"/>
      <c r="WLM33" s="110"/>
      <c r="WLN33" s="110"/>
      <c r="WLO33" s="110"/>
      <c r="WLP33" s="110"/>
      <c r="WLQ33" s="110"/>
      <c r="WLR33" s="110"/>
      <c r="WLS33" s="110"/>
      <c r="WLT33" s="110"/>
      <c r="WLU33" s="110"/>
      <c r="WLV33" s="110"/>
      <c r="WLW33" s="110"/>
      <c r="WLX33" s="110"/>
      <c r="WLY33" s="110"/>
      <c r="WLZ33" s="110"/>
      <c r="WMA33" s="110"/>
      <c r="WMB33" s="110"/>
      <c r="WMC33" s="110"/>
      <c r="WMD33" s="110"/>
      <c r="WME33" s="110"/>
      <c r="WMF33" s="110"/>
      <c r="WMG33" s="110"/>
      <c r="WMH33" s="110"/>
      <c r="WMI33" s="110"/>
      <c r="WMJ33" s="110"/>
      <c r="WMK33" s="110"/>
      <c r="WML33" s="110"/>
      <c r="WMM33" s="110"/>
      <c r="WMN33" s="110"/>
      <c r="WMO33" s="110"/>
      <c r="WMP33" s="110"/>
      <c r="WMQ33" s="110"/>
      <c r="WMR33" s="110"/>
      <c r="WMS33" s="110"/>
      <c r="WMT33" s="110"/>
      <c r="WMU33" s="110"/>
      <c r="WMV33" s="110"/>
      <c r="WMW33" s="110"/>
      <c r="WMX33" s="110"/>
      <c r="WMY33" s="110"/>
      <c r="WMZ33" s="110"/>
      <c r="WNA33" s="110"/>
      <c r="WNB33" s="110"/>
      <c r="WNC33" s="110"/>
      <c r="WND33" s="110"/>
      <c r="WNE33" s="110"/>
      <c r="WNF33" s="110"/>
      <c r="WNG33" s="110"/>
      <c r="WNH33" s="110"/>
      <c r="WNI33" s="110"/>
      <c r="WNJ33" s="110"/>
      <c r="WNK33" s="110"/>
      <c r="WNL33" s="110"/>
      <c r="WNM33" s="110"/>
      <c r="WNN33" s="110"/>
      <c r="WNO33" s="110"/>
      <c r="WNP33" s="110"/>
      <c r="WNQ33" s="110"/>
      <c r="WNR33" s="110"/>
      <c r="WNS33" s="110"/>
      <c r="WNT33" s="110"/>
      <c r="WNU33" s="110"/>
      <c r="WNV33" s="110"/>
      <c r="WNW33" s="110"/>
      <c r="WNX33" s="110"/>
      <c r="WNY33" s="110"/>
      <c r="WNZ33" s="110"/>
      <c r="WOA33" s="110"/>
      <c r="WOB33" s="110"/>
      <c r="WOC33" s="110"/>
      <c r="WOD33" s="110"/>
      <c r="WOE33" s="110"/>
      <c r="WOF33" s="110"/>
      <c r="WOG33" s="110"/>
      <c r="WOH33" s="110"/>
      <c r="WOI33" s="110"/>
      <c r="WOJ33" s="110"/>
      <c r="WOK33" s="110"/>
      <c r="WOL33" s="110"/>
      <c r="WOM33" s="110"/>
      <c r="WON33" s="110"/>
      <c r="WOO33" s="110"/>
      <c r="WOP33" s="110"/>
      <c r="WOQ33" s="110"/>
      <c r="WOR33" s="110"/>
      <c r="WOS33" s="110"/>
      <c r="WOT33" s="110"/>
      <c r="WOU33" s="110"/>
      <c r="WOV33" s="110"/>
      <c r="WOW33" s="110"/>
      <c r="WOX33" s="110"/>
      <c r="WOY33" s="110"/>
      <c r="WOZ33" s="110"/>
      <c r="WPA33" s="110"/>
      <c r="WPB33" s="110"/>
      <c r="WPC33" s="110"/>
      <c r="WPD33" s="110"/>
      <c r="WPE33" s="110"/>
      <c r="WPF33" s="110"/>
      <c r="WPG33" s="110"/>
      <c r="WPH33" s="110"/>
      <c r="WPI33" s="110"/>
      <c r="WPJ33" s="110"/>
      <c r="WPK33" s="110"/>
      <c r="WPL33" s="110"/>
      <c r="WPM33" s="110"/>
      <c r="WPN33" s="110"/>
      <c r="WPO33" s="110"/>
      <c r="WPP33" s="110"/>
      <c r="WPQ33" s="110"/>
      <c r="WPR33" s="110"/>
      <c r="WPS33" s="110"/>
      <c r="WPT33" s="110"/>
      <c r="WPU33" s="110"/>
      <c r="WPV33" s="110"/>
      <c r="WPW33" s="110"/>
      <c r="WPX33" s="110"/>
      <c r="WPY33" s="110"/>
      <c r="WPZ33" s="110"/>
      <c r="WQA33" s="110"/>
      <c r="WQB33" s="110"/>
      <c r="WQC33" s="110"/>
      <c r="WQD33" s="110"/>
      <c r="WQE33" s="110"/>
      <c r="WQF33" s="110"/>
      <c r="WQG33" s="110"/>
      <c r="WQH33" s="110"/>
      <c r="WQI33" s="110"/>
      <c r="WQJ33" s="110"/>
      <c r="WQK33" s="110"/>
      <c r="WQL33" s="110"/>
      <c r="WQM33" s="110"/>
      <c r="WQN33" s="110"/>
      <c r="WQO33" s="110"/>
      <c r="WQP33" s="110"/>
      <c r="WQQ33" s="110"/>
      <c r="WQR33" s="110"/>
      <c r="WQS33" s="110"/>
      <c r="WQT33" s="110"/>
      <c r="WQU33" s="110"/>
      <c r="WQV33" s="110"/>
      <c r="WQW33" s="110"/>
      <c r="WQX33" s="110"/>
      <c r="WQY33" s="110"/>
      <c r="WQZ33" s="110"/>
      <c r="WRA33" s="110"/>
      <c r="WRB33" s="110"/>
      <c r="WRC33" s="110"/>
      <c r="WRD33" s="110"/>
      <c r="WRE33" s="110"/>
      <c r="WRF33" s="110"/>
      <c r="WRG33" s="110"/>
      <c r="WRH33" s="110"/>
      <c r="WRI33" s="110"/>
      <c r="WRJ33" s="110"/>
      <c r="WRK33" s="110"/>
      <c r="WRL33" s="110"/>
      <c r="WRM33" s="110"/>
      <c r="WRN33" s="110"/>
      <c r="WRO33" s="110"/>
      <c r="WRP33" s="110"/>
      <c r="WRQ33" s="110"/>
      <c r="WRR33" s="110"/>
      <c r="WRS33" s="110"/>
      <c r="WRT33" s="110"/>
      <c r="WRU33" s="110"/>
      <c r="WRV33" s="110"/>
      <c r="WRW33" s="110"/>
      <c r="WRX33" s="110"/>
      <c r="WRY33" s="110"/>
      <c r="WRZ33" s="110"/>
      <c r="WSA33" s="110"/>
      <c r="WSB33" s="110"/>
      <c r="WSC33" s="110"/>
      <c r="WSD33" s="110"/>
      <c r="WSE33" s="110"/>
      <c r="WSF33" s="110"/>
      <c r="WSG33" s="110"/>
      <c r="WSH33" s="110"/>
      <c r="WSI33" s="110"/>
      <c r="WSJ33" s="110"/>
      <c r="WSK33" s="110"/>
      <c r="WSL33" s="110"/>
      <c r="WSM33" s="110"/>
      <c r="WSN33" s="110"/>
      <c r="WSO33" s="110"/>
      <c r="WSP33" s="110"/>
      <c r="WSQ33" s="110"/>
      <c r="WSR33" s="110"/>
      <c r="WSS33" s="110"/>
      <c r="WST33" s="110"/>
      <c r="WSU33" s="110"/>
      <c r="WSV33" s="110"/>
      <c r="WSW33" s="110"/>
      <c r="WSX33" s="110"/>
      <c r="WSY33" s="110"/>
      <c r="WSZ33" s="110"/>
      <c r="WTA33" s="110"/>
      <c r="WTB33" s="110"/>
      <c r="WTC33" s="110"/>
      <c r="WTD33" s="110"/>
      <c r="WTE33" s="110"/>
      <c r="WTF33" s="110"/>
      <c r="WTG33" s="110"/>
      <c r="WTH33" s="110"/>
      <c r="WTI33" s="110"/>
      <c r="WTJ33" s="110"/>
      <c r="WTK33" s="110"/>
      <c r="WTL33" s="110"/>
      <c r="WTM33" s="110"/>
      <c r="WTN33" s="110"/>
      <c r="WTO33" s="110"/>
      <c r="WTP33" s="110"/>
      <c r="WTQ33" s="110"/>
      <c r="WTR33" s="110"/>
      <c r="WTS33" s="110"/>
      <c r="WTT33" s="110"/>
      <c r="WTU33" s="110"/>
      <c r="WTV33" s="110"/>
      <c r="WTW33" s="110"/>
      <c r="WTX33" s="110"/>
      <c r="WTY33" s="110"/>
      <c r="WTZ33" s="110"/>
      <c r="WUA33" s="110"/>
      <c r="WUB33" s="110"/>
      <c r="WUC33" s="110"/>
      <c r="WUD33" s="110"/>
      <c r="WUE33" s="110"/>
      <c r="WUF33" s="110"/>
      <c r="WUG33" s="110"/>
      <c r="WUH33" s="110"/>
      <c r="WUI33" s="110"/>
      <c r="WUJ33" s="110"/>
      <c r="WUK33" s="110"/>
      <c r="WUL33" s="110"/>
      <c r="WUM33" s="110"/>
      <c r="WUN33" s="110"/>
      <c r="WUO33" s="110"/>
      <c r="WUP33" s="110"/>
      <c r="WUQ33" s="110"/>
      <c r="WUR33" s="110"/>
      <c r="WUS33" s="110"/>
      <c r="WUT33" s="110"/>
      <c r="WUU33" s="110"/>
      <c r="WUV33" s="110"/>
      <c r="WUW33" s="110"/>
      <c r="WUX33" s="110"/>
      <c r="WUY33" s="110"/>
      <c r="WUZ33" s="110"/>
      <c r="WVA33" s="110"/>
      <c r="WVB33" s="110"/>
      <c r="WVC33" s="110"/>
      <c r="WVD33" s="110"/>
      <c r="WVE33" s="110"/>
      <c r="WVF33" s="110"/>
      <c r="WVG33" s="110"/>
      <c r="WVH33" s="110"/>
      <c r="WVI33" s="110"/>
      <c r="WVJ33" s="110"/>
      <c r="WVK33" s="110"/>
      <c r="WVL33" s="110"/>
      <c r="WVM33" s="110"/>
      <c r="WVN33" s="110"/>
      <c r="WVO33" s="110"/>
      <c r="WVP33" s="110"/>
      <c r="WVQ33" s="110"/>
      <c r="WVR33" s="110"/>
      <c r="WVS33" s="110"/>
      <c r="WVT33" s="110"/>
    </row>
    <row r="34" spans="1:16140" s="111" customFormat="1" ht="40.5" customHeight="1" x14ac:dyDescent="0.25">
      <c r="A34" s="112">
        <v>25</v>
      </c>
      <c r="B34" s="85" t="s">
        <v>114</v>
      </c>
      <c r="C34" s="205" t="s">
        <v>113</v>
      </c>
      <c r="D34" s="98" t="s">
        <v>112</v>
      </c>
      <c r="E34" s="205" t="s">
        <v>151</v>
      </c>
      <c r="F34" s="152">
        <v>24</v>
      </c>
      <c r="G34" s="153">
        <v>24</v>
      </c>
      <c r="H34" s="108">
        <f t="shared" si="0"/>
        <v>48</v>
      </c>
      <c r="I34" s="128"/>
      <c r="J34" s="16"/>
      <c r="K34" s="38"/>
      <c r="L34" s="39"/>
      <c r="M34" s="3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</row>
    <row r="35" spans="1:16140" x14ac:dyDescent="0.25">
      <c r="B35" s="28"/>
    </row>
    <row r="36" spans="1:16140" ht="15.75" x14ac:dyDescent="0.25">
      <c r="B36" s="214" t="s">
        <v>23</v>
      </c>
      <c r="C36" s="15"/>
      <c r="D36" s="58" t="s">
        <v>24</v>
      </c>
    </row>
    <row r="37" spans="1:16140" x14ac:dyDescent="0.25">
      <c r="B37" s="28"/>
    </row>
    <row r="38" spans="1:16140" x14ac:dyDescent="0.25">
      <c r="B38" s="28"/>
    </row>
    <row r="39" spans="1:16140" x14ac:dyDescent="0.25">
      <c r="B39" s="28"/>
    </row>
    <row r="40" spans="1:16140" x14ac:dyDescent="0.25">
      <c r="B40" s="28"/>
    </row>
    <row r="41" spans="1:16140" x14ac:dyDescent="0.25">
      <c r="B41" s="28"/>
    </row>
    <row r="42" spans="1:16140" x14ac:dyDescent="0.25">
      <c r="B42" s="28"/>
    </row>
    <row r="43" spans="1:16140" x14ac:dyDescent="0.25">
      <c r="B43" s="28"/>
    </row>
    <row r="44" spans="1:16140" x14ac:dyDescent="0.25">
      <c r="B44" s="28"/>
    </row>
    <row r="45" spans="1:16140" x14ac:dyDescent="0.25">
      <c r="B45" s="28"/>
    </row>
    <row r="46" spans="1:16140" x14ac:dyDescent="0.25">
      <c r="B46" s="28"/>
    </row>
    <row r="47" spans="1:16140" x14ac:dyDescent="0.25">
      <c r="B47" s="28"/>
    </row>
    <row r="48" spans="1:16140" x14ac:dyDescent="0.25">
      <c r="B48" s="28"/>
    </row>
    <row r="49" spans="2:2" x14ac:dyDescent="0.25">
      <c r="B49" s="28"/>
    </row>
    <row r="50" spans="2:2" x14ac:dyDescent="0.25">
      <c r="B50" s="28"/>
    </row>
    <row r="51" spans="2:2" x14ac:dyDescent="0.25">
      <c r="B51" s="28"/>
    </row>
    <row r="52" spans="2:2" x14ac:dyDescent="0.25">
      <c r="B52" s="28"/>
    </row>
    <row r="53" spans="2:2" x14ac:dyDescent="0.25">
      <c r="B53" s="28"/>
    </row>
    <row r="54" spans="2:2" x14ac:dyDescent="0.25">
      <c r="B54" s="28"/>
    </row>
    <row r="55" spans="2:2" x14ac:dyDescent="0.25">
      <c r="B55" s="28"/>
    </row>
    <row r="56" spans="2:2" x14ac:dyDescent="0.25">
      <c r="B56" s="28"/>
    </row>
    <row r="57" spans="2:2" x14ac:dyDescent="0.25">
      <c r="B57" s="28"/>
    </row>
    <row r="58" spans="2:2" x14ac:dyDescent="0.25">
      <c r="B58" s="28"/>
    </row>
    <row r="59" spans="2:2" x14ac:dyDescent="0.25">
      <c r="B59" s="28"/>
    </row>
    <row r="60" spans="2:2" x14ac:dyDescent="0.25">
      <c r="B60" s="28"/>
    </row>
    <row r="61" spans="2:2" x14ac:dyDescent="0.25">
      <c r="B61" s="28"/>
    </row>
    <row r="62" spans="2:2" x14ac:dyDescent="0.25">
      <c r="B62" s="28"/>
    </row>
    <row r="63" spans="2:2" x14ac:dyDescent="0.25">
      <c r="B63" s="28"/>
    </row>
    <row r="64" spans="2:2" x14ac:dyDescent="0.25">
      <c r="B64" s="28"/>
    </row>
    <row r="65" spans="2:2" x14ac:dyDescent="0.25">
      <c r="B65" s="28"/>
    </row>
    <row r="66" spans="2:2" x14ac:dyDescent="0.25">
      <c r="B66" s="28"/>
    </row>
    <row r="67" spans="2:2" x14ac:dyDescent="0.25">
      <c r="B67" s="28"/>
    </row>
    <row r="68" spans="2:2" x14ac:dyDescent="0.25">
      <c r="B68" s="28"/>
    </row>
    <row r="69" spans="2:2" x14ac:dyDescent="0.25">
      <c r="B69" s="28"/>
    </row>
    <row r="70" spans="2:2" x14ac:dyDescent="0.25">
      <c r="B70" s="28"/>
    </row>
    <row r="71" spans="2:2" x14ac:dyDescent="0.25">
      <c r="B71" s="28"/>
    </row>
    <row r="72" spans="2:2" x14ac:dyDescent="0.25">
      <c r="B72" s="28"/>
    </row>
    <row r="73" spans="2:2" x14ac:dyDescent="0.25">
      <c r="B73" s="28"/>
    </row>
    <row r="74" spans="2:2" x14ac:dyDescent="0.25">
      <c r="B74" s="28"/>
    </row>
    <row r="75" spans="2:2" x14ac:dyDescent="0.25">
      <c r="B75" s="28"/>
    </row>
    <row r="76" spans="2:2" x14ac:dyDescent="0.25">
      <c r="B76" s="28"/>
    </row>
    <row r="77" spans="2:2" x14ac:dyDescent="0.25">
      <c r="B77" s="28"/>
    </row>
    <row r="78" spans="2:2" x14ac:dyDescent="0.25">
      <c r="B78" s="28"/>
    </row>
    <row r="79" spans="2:2" x14ac:dyDescent="0.25">
      <c r="B79" s="28"/>
    </row>
    <row r="80" spans="2:2" x14ac:dyDescent="0.25">
      <c r="B80" s="28"/>
    </row>
    <row r="81" spans="2:2" x14ac:dyDescent="0.25">
      <c r="B81" s="28"/>
    </row>
    <row r="82" spans="2:2" x14ac:dyDescent="0.25">
      <c r="B82" s="28"/>
    </row>
    <row r="83" spans="2:2" x14ac:dyDescent="0.25">
      <c r="B83" s="28"/>
    </row>
    <row r="84" spans="2:2" x14ac:dyDescent="0.25">
      <c r="B84" s="28"/>
    </row>
    <row r="85" spans="2:2" x14ac:dyDescent="0.25">
      <c r="B85" s="28"/>
    </row>
    <row r="86" spans="2:2" x14ac:dyDescent="0.25">
      <c r="B86" s="28"/>
    </row>
    <row r="87" spans="2:2" x14ac:dyDescent="0.25">
      <c r="B87" s="28"/>
    </row>
    <row r="88" spans="2:2" x14ac:dyDescent="0.25">
      <c r="B88" s="28"/>
    </row>
    <row r="89" spans="2:2" x14ac:dyDescent="0.25">
      <c r="B89" s="28"/>
    </row>
    <row r="90" spans="2:2" x14ac:dyDescent="0.25">
      <c r="B90" s="28"/>
    </row>
    <row r="91" spans="2:2" x14ac:dyDescent="0.25">
      <c r="B91" s="28"/>
    </row>
    <row r="92" spans="2:2" x14ac:dyDescent="0.25">
      <c r="B92" s="28"/>
    </row>
    <row r="93" spans="2:2" x14ac:dyDescent="0.25">
      <c r="B93" s="28"/>
    </row>
    <row r="94" spans="2:2" x14ac:dyDescent="0.25">
      <c r="B94" s="28"/>
    </row>
    <row r="95" spans="2:2" x14ac:dyDescent="0.25">
      <c r="B95" s="28"/>
    </row>
    <row r="96" spans="2:2" x14ac:dyDescent="0.25">
      <c r="B96" s="28"/>
    </row>
    <row r="97" spans="2:2" x14ac:dyDescent="0.25">
      <c r="B97" s="28"/>
    </row>
    <row r="98" spans="2:2" x14ac:dyDescent="0.25">
      <c r="B98" s="28"/>
    </row>
    <row r="99" spans="2:2" x14ac:dyDescent="0.25">
      <c r="B99" s="28"/>
    </row>
    <row r="100" spans="2:2" x14ac:dyDescent="0.25">
      <c r="B100" s="28"/>
    </row>
    <row r="101" spans="2:2" x14ac:dyDescent="0.25">
      <c r="B101" s="28"/>
    </row>
    <row r="102" spans="2:2" x14ac:dyDescent="0.25">
      <c r="B102" s="28"/>
    </row>
    <row r="103" spans="2:2" x14ac:dyDescent="0.25">
      <c r="B103" s="28"/>
    </row>
    <row r="104" spans="2:2" x14ac:dyDescent="0.25">
      <c r="B104" s="28"/>
    </row>
    <row r="105" spans="2:2" x14ac:dyDescent="0.25">
      <c r="B105" s="28"/>
    </row>
    <row r="106" spans="2:2" x14ac:dyDescent="0.25">
      <c r="B106" s="28"/>
    </row>
    <row r="107" spans="2:2" x14ac:dyDescent="0.25">
      <c r="B107" s="28"/>
    </row>
    <row r="108" spans="2:2" x14ac:dyDescent="0.25">
      <c r="B108" s="28"/>
    </row>
    <row r="109" spans="2:2" x14ac:dyDescent="0.25">
      <c r="B109" s="28"/>
    </row>
    <row r="110" spans="2:2" x14ac:dyDescent="0.25">
      <c r="B110" s="28"/>
    </row>
    <row r="111" spans="2:2" x14ac:dyDescent="0.25">
      <c r="B111" s="28"/>
    </row>
    <row r="112" spans="2:2" x14ac:dyDescent="0.25">
      <c r="B112" s="28"/>
    </row>
    <row r="113" spans="2:2" x14ac:dyDescent="0.25">
      <c r="B113" s="28"/>
    </row>
    <row r="114" spans="2:2" x14ac:dyDescent="0.25">
      <c r="B114" s="28"/>
    </row>
    <row r="115" spans="2:2" x14ac:dyDescent="0.25">
      <c r="B115" s="28"/>
    </row>
    <row r="116" spans="2:2" x14ac:dyDescent="0.25">
      <c r="B116" s="28"/>
    </row>
    <row r="117" spans="2:2" x14ac:dyDescent="0.25">
      <c r="B117" s="28"/>
    </row>
    <row r="118" spans="2:2" x14ac:dyDescent="0.25">
      <c r="B118" s="28"/>
    </row>
    <row r="119" spans="2:2" x14ac:dyDescent="0.25">
      <c r="B119" s="28"/>
    </row>
    <row r="120" spans="2:2" x14ac:dyDescent="0.25">
      <c r="B120" s="28"/>
    </row>
    <row r="121" spans="2:2" x14ac:dyDescent="0.25">
      <c r="B121" s="28"/>
    </row>
    <row r="122" spans="2:2" x14ac:dyDescent="0.25">
      <c r="B122" s="28"/>
    </row>
    <row r="123" spans="2:2" x14ac:dyDescent="0.25">
      <c r="B123" s="28"/>
    </row>
    <row r="124" spans="2:2" x14ac:dyDescent="0.25">
      <c r="B124" s="28"/>
    </row>
  </sheetData>
  <sortState ref="A10:WVT34">
    <sortCondition ref="H10:H34"/>
    <sortCondition ref="F10:F34"/>
  </sortState>
  <mergeCells count="8">
    <mergeCell ref="B9:C9"/>
    <mergeCell ref="A1:L1"/>
    <mergeCell ref="A2:L2"/>
    <mergeCell ref="A4:E4"/>
    <mergeCell ref="A5:G5"/>
    <mergeCell ref="A6:L6"/>
    <mergeCell ref="A7:L7"/>
    <mergeCell ref="A8:B8"/>
  </mergeCells>
  <pageMargins left="0.23622047244094491" right="0.70866141732283472" top="7.874015748031496E-2" bottom="0.11811023622047245" header="0.31496062992125984" footer="0.31496062992125984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VT108"/>
  <sheetViews>
    <sheetView view="pageBreakPreview" zoomScale="60" zoomScaleNormal="100" workbookViewId="0">
      <selection activeCell="C12" sqref="C12"/>
    </sheetView>
  </sheetViews>
  <sheetFormatPr defaultRowHeight="15" x14ac:dyDescent="0.25"/>
  <cols>
    <col min="1" max="1" width="7.42578125" style="66" customWidth="1"/>
    <col min="2" max="2" width="25.42578125" style="1" customWidth="1"/>
    <col min="3" max="3" width="34.140625" style="1" customWidth="1"/>
    <col min="4" max="4" width="12.7109375" style="1" customWidth="1"/>
    <col min="5" max="5" width="27.7109375" style="1" customWidth="1"/>
    <col min="6" max="7" width="8.7109375" style="10" customWidth="1"/>
    <col min="8" max="8" width="7.42578125" style="10" customWidth="1"/>
    <col min="9" max="9" width="7.42578125" style="10" hidden="1" customWidth="1"/>
    <col min="10" max="11" width="7.42578125" style="29" hidden="1" customWidth="1"/>
    <col min="12" max="12" width="7.42578125" style="1" hidden="1" customWidth="1"/>
    <col min="13" max="13" width="4.85546875" style="29" hidden="1" customWidth="1"/>
    <col min="14" max="236" width="9.140625" style="1"/>
    <col min="237" max="237" width="7" style="1" customWidth="1"/>
    <col min="238" max="238" width="23.28515625" style="1" customWidth="1"/>
    <col min="239" max="239" width="24.140625" style="1" customWidth="1"/>
    <col min="240" max="240" width="34.42578125" style="1" customWidth="1"/>
    <col min="241" max="241" width="7.140625" style="1" customWidth="1"/>
    <col min="242" max="247" width="2.7109375" style="1" customWidth="1"/>
    <col min="248" max="248" width="3.5703125" style="1" customWidth="1"/>
    <col min="249" max="252" width="2.7109375" style="1" customWidth="1"/>
    <col min="253" max="253" width="3.7109375" style="1" customWidth="1"/>
    <col min="254" max="254" width="7" style="1" customWidth="1"/>
    <col min="255" max="255" width="6.140625" style="1" customWidth="1"/>
    <col min="256" max="258" width="2.7109375" style="1" customWidth="1"/>
    <col min="259" max="261" width="3.5703125" style="1" customWidth="1"/>
    <col min="262" max="262" width="4.140625" style="1" customWidth="1"/>
    <col min="263" max="263" width="4" style="1" customWidth="1"/>
    <col min="264" max="264" width="3.42578125" style="1" customWidth="1"/>
    <col min="265" max="265" width="4.28515625" style="1" customWidth="1"/>
    <col min="266" max="266" width="4.85546875" style="1" customWidth="1"/>
    <col min="267" max="267" width="5" style="1" customWidth="1"/>
    <col min="268" max="268" width="4.7109375" style="1" customWidth="1"/>
    <col min="269" max="492" width="9.140625" style="1"/>
    <col min="493" max="493" width="7" style="1" customWidth="1"/>
    <col min="494" max="494" width="23.28515625" style="1" customWidth="1"/>
    <col min="495" max="495" width="24.140625" style="1" customWidth="1"/>
    <col min="496" max="496" width="34.42578125" style="1" customWidth="1"/>
    <col min="497" max="497" width="7.140625" style="1" customWidth="1"/>
    <col min="498" max="503" width="2.7109375" style="1" customWidth="1"/>
    <col min="504" max="504" width="3.5703125" style="1" customWidth="1"/>
    <col min="505" max="508" width="2.7109375" style="1" customWidth="1"/>
    <col min="509" max="509" width="3.7109375" style="1" customWidth="1"/>
    <col min="510" max="510" width="7" style="1" customWidth="1"/>
    <col min="511" max="511" width="6.140625" style="1" customWidth="1"/>
    <col min="512" max="514" width="2.7109375" style="1" customWidth="1"/>
    <col min="515" max="517" width="3.5703125" style="1" customWidth="1"/>
    <col min="518" max="518" width="4.140625" style="1" customWidth="1"/>
    <col min="519" max="519" width="4" style="1" customWidth="1"/>
    <col min="520" max="520" width="3.42578125" style="1" customWidth="1"/>
    <col min="521" max="521" width="4.28515625" style="1" customWidth="1"/>
    <col min="522" max="522" width="4.85546875" style="1" customWidth="1"/>
    <col min="523" max="523" width="5" style="1" customWidth="1"/>
    <col min="524" max="524" width="4.7109375" style="1" customWidth="1"/>
    <col min="525" max="748" width="9.140625" style="1"/>
    <col min="749" max="749" width="7" style="1" customWidth="1"/>
    <col min="750" max="750" width="23.28515625" style="1" customWidth="1"/>
    <col min="751" max="751" width="24.140625" style="1" customWidth="1"/>
    <col min="752" max="752" width="34.42578125" style="1" customWidth="1"/>
    <col min="753" max="753" width="7.140625" style="1" customWidth="1"/>
    <col min="754" max="759" width="2.7109375" style="1" customWidth="1"/>
    <col min="760" max="760" width="3.5703125" style="1" customWidth="1"/>
    <col min="761" max="764" width="2.7109375" style="1" customWidth="1"/>
    <col min="765" max="765" width="3.7109375" style="1" customWidth="1"/>
    <col min="766" max="766" width="7" style="1" customWidth="1"/>
    <col min="767" max="767" width="6.140625" style="1" customWidth="1"/>
    <col min="768" max="770" width="2.7109375" style="1" customWidth="1"/>
    <col min="771" max="773" width="3.5703125" style="1" customWidth="1"/>
    <col min="774" max="774" width="4.140625" style="1" customWidth="1"/>
    <col min="775" max="775" width="4" style="1" customWidth="1"/>
    <col min="776" max="776" width="3.42578125" style="1" customWidth="1"/>
    <col min="777" max="777" width="4.28515625" style="1" customWidth="1"/>
    <col min="778" max="778" width="4.85546875" style="1" customWidth="1"/>
    <col min="779" max="779" width="5" style="1" customWidth="1"/>
    <col min="780" max="780" width="4.7109375" style="1" customWidth="1"/>
    <col min="781" max="1004" width="9.140625" style="1"/>
    <col min="1005" max="1005" width="7" style="1" customWidth="1"/>
    <col min="1006" max="1006" width="23.28515625" style="1" customWidth="1"/>
    <col min="1007" max="1007" width="24.140625" style="1" customWidth="1"/>
    <col min="1008" max="1008" width="34.42578125" style="1" customWidth="1"/>
    <col min="1009" max="1009" width="7.140625" style="1" customWidth="1"/>
    <col min="1010" max="1015" width="2.7109375" style="1" customWidth="1"/>
    <col min="1016" max="1016" width="3.5703125" style="1" customWidth="1"/>
    <col min="1017" max="1020" width="2.7109375" style="1" customWidth="1"/>
    <col min="1021" max="1021" width="3.7109375" style="1" customWidth="1"/>
    <col min="1022" max="1022" width="7" style="1" customWidth="1"/>
    <col min="1023" max="1023" width="6.140625" style="1" customWidth="1"/>
    <col min="1024" max="1026" width="2.7109375" style="1" customWidth="1"/>
    <col min="1027" max="1029" width="3.5703125" style="1" customWidth="1"/>
    <col min="1030" max="1030" width="4.140625" style="1" customWidth="1"/>
    <col min="1031" max="1031" width="4" style="1" customWidth="1"/>
    <col min="1032" max="1032" width="3.42578125" style="1" customWidth="1"/>
    <col min="1033" max="1033" width="4.28515625" style="1" customWidth="1"/>
    <col min="1034" max="1034" width="4.85546875" style="1" customWidth="1"/>
    <col min="1035" max="1035" width="5" style="1" customWidth="1"/>
    <col min="1036" max="1036" width="4.7109375" style="1" customWidth="1"/>
    <col min="1037" max="1260" width="9.140625" style="1"/>
    <col min="1261" max="1261" width="7" style="1" customWidth="1"/>
    <col min="1262" max="1262" width="23.28515625" style="1" customWidth="1"/>
    <col min="1263" max="1263" width="24.140625" style="1" customWidth="1"/>
    <col min="1264" max="1264" width="34.42578125" style="1" customWidth="1"/>
    <col min="1265" max="1265" width="7.140625" style="1" customWidth="1"/>
    <col min="1266" max="1271" width="2.7109375" style="1" customWidth="1"/>
    <col min="1272" max="1272" width="3.5703125" style="1" customWidth="1"/>
    <col min="1273" max="1276" width="2.7109375" style="1" customWidth="1"/>
    <col min="1277" max="1277" width="3.7109375" style="1" customWidth="1"/>
    <col min="1278" max="1278" width="7" style="1" customWidth="1"/>
    <col min="1279" max="1279" width="6.140625" style="1" customWidth="1"/>
    <col min="1280" max="1282" width="2.7109375" style="1" customWidth="1"/>
    <col min="1283" max="1285" width="3.5703125" style="1" customWidth="1"/>
    <col min="1286" max="1286" width="4.140625" style="1" customWidth="1"/>
    <col min="1287" max="1287" width="4" style="1" customWidth="1"/>
    <col min="1288" max="1288" width="3.42578125" style="1" customWidth="1"/>
    <col min="1289" max="1289" width="4.28515625" style="1" customWidth="1"/>
    <col min="1290" max="1290" width="4.85546875" style="1" customWidth="1"/>
    <col min="1291" max="1291" width="5" style="1" customWidth="1"/>
    <col min="1292" max="1292" width="4.7109375" style="1" customWidth="1"/>
    <col min="1293" max="1516" width="9.140625" style="1"/>
    <col min="1517" max="1517" width="7" style="1" customWidth="1"/>
    <col min="1518" max="1518" width="23.28515625" style="1" customWidth="1"/>
    <col min="1519" max="1519" width="24.140625" style="1" customWidth="1"/>
    <col min="1520" max="1520" width="34.42578125" style="1" customWidth="1"/>
    <col min="1521" max="1521" width="7.140625" style="1" customWidth="1"/>
    <col min="1522" max="1527" width="2.7109375" style="1" customWidth="1"/>
    <col min="1528" max="1528" width="3.5703125" style="1" customWidth="1"/>
    <col min="1529" max="1532" width="2.7109375" style="1" customWidth="1"/>
    <col min="1533" max="1533" width="3.7109375" style="1" customWidth="1"/>
    <col min="1534" max="1534" width="7" style="1" customWidth="1"/>
    <col min="1535" max="1535" width="6.140625" style="1" customWidth="1"/>
    <col min="1536" max="1538" width="2.7109375" style="1" customWidth="1"/>
    <col min="1539" max="1541" width="3.5703125" style="1" customWidth="1"/>
    <col min="1542" max="1542" width="4.140625" style="1" customWidth="1"/>
    <col min="1543" max="1543" width="4" style="1" customWidth="1"/>
    <col min="1544" max="1544" width="3.42578125" style="1" customWidth="1"/>
    <col min="1545" max="1545" width="4.28515625" style="1" customWidth="1"/>
    <col min="1546" max="1546" width="4.85546875" style="1" customWidth="1"/>
    <col min="1547" max="1547" width="5" style="1" customWidth="1"/>
    <col min="1548" max="1548" width="4.7109375" style="1" customWidth="1"/>
    <col min="1549" max="1772" width="9.140625" style="1"/>
    <col min="1773" max="1773" width="7" style="1" customWidth="1"/>
    <col min="1774" max="1774" width="23.28515625" style="1" customWidth="1"/>
    <col min="1775" max="1775" width="24.140625" style="1" customWidth="1"/>
    <col min="1776" max="1776" width="34.42578125" style="1" customWidth="1"/>
    <col min="1777" max="1777" width="7.140625" style="1" customWidth="1"/>
    <col min="1778" max="1783" width="2.7109375" style="1" customWidth="1"/>
    <col min="1784" max="1784" width="3.5703125" style="1" customWidth="1"/>
    <col min="1785" max="1788" width="2.7109375" style="1" customWidth="1"/>
    <col min="1789" max="1789" width="3.7109375" style="1" customWidth="1"/>
    <col min="1790" max="1790" width="7" style="1" customWidth="1"/>
    <col min="1791" max="1791" width="6.140625" style="1" customWidth="1"/>
    <col min="1792" max="1794" width="2.7109375" style="1" customWidth="1"/>
    <col min="1795" max="1797" width="3.5703125" style="1" customWidth="1"/>
    <col min="1798" max="1798" width="4.140625" style="1" customWidth="1"/>
    <col min="1799" max="1799" width="4" style="1" customWidth="1"/>
    <col min="1800" max="1800" width="3.42578125" style="1" customWidth="1"/>
    <col min="1801" max="1801" width="4.28515625" style="1" customWidth="1"/>
    <col min="1802" max="1802" width="4.85546875" style="1" customWidth="1"/>
    <col min="1803" max="1803" width="5" style="1" customWidth="1"/>
    <col min="1804" max="1804" width="4.7109375" style="1" customWidth="1"/>
    <col min="1805" max="2028" width="9.140625" style="1"/>
    <col min="2029" max="2029" width="7" style="1" customWidth="1"/>
    <col min="2030" max="2030" width="23.28515625" style="1" customWidth="1"/>
    <col min="2031" max="2031" width="24.140625" style="1" customWidth="1"/>
    <col min="2032" max="2032" width="34.42578125" style="1" customWidth="1"/>
    <col min="2033" max="2033" width="7.140625" style="1" customWidth="1"/>
    <col min="2034" max="2039" width="2.7109375" style="1" customWidth="1"/>
    <col min="2040" max="2040" width="3.5703125" style="1" customWidth="1"/>
    <col min="2041" max="2044" width="2.7109375" style="1" customWidth="1"/>
    <col min="2045" max="2045" width="3.7109375" style="1" customWidth="1"/>
    <col min="2046" max="2046" width="7" style="1" customWidth="1"/>
    <col min="2047" max="2047" width="6.140625" style="1" customWidth="1"/>
    <col min="2048" max="2050" width="2.7109375" style="1" customWidth="1"/>
    <col min="2051" max="2053" width="3.5703125" style="1" customWidth="1"/>
    <col min="2054" max="2054" width="4.140625" style="1" customWidth="1"/>
    <col min="2055" max="2055" width="4" style="1" customWidth="1"/>
    <col min="2056" max="2056" width="3.42578125" style="1" customWidth="1"/>
    <col min="2057" max="2057" width="4.28515625" style="1" customWidth="1"/>
    <col min="2058" max="2058" width="4.85546875" style="1" customWidth="1"/>
    <col min="2059" max="2059" width="5" style="1" customWidth="1"/>
    <col min="2060" max="2060" width="4.7109375" style="1" customWidth="1"/>
    <col min="2061" max="2284" width="9.140625" style="1"/>
    <col min="2285" max="2285" width="7" style="1" customWidth="1"/>
    <col min="2286" max="2286" width="23.28515625" style="1" customWidth="1"/>
    <col min="2287" max="2287" width="24.140625" style="1" customWidth="1"/>
    <col min="2288" max="2288" width="34.42578125" style="1" customWidth="1"/>
    <col min="2289" max="2289" width="7.140625" style="1" customWidth="1"/>
    <col min="2290" max="2295" width="2.7109375" style="1" customWidth="1"/>
    <col min="2296" max="2296" width="3.5703125" style="1" customWidth="1"/>
    <col min="2297" max="2300" width="2.7109375" style="1" customWidth="1"/>
    <col min="2301" max="2301" width="3.7109375" style="1" customWidth="1"/>
    <col min="2302" max="2302" width="7" style="1" customWidth="1"/>
    <col min="2303" max="2303" width="6.140625" style="1" customWidth="1"/>
    <col min="2304" max="2306" width="2.7109375" style="1" customWidth="1"/>
    <col min="2307" max="2309" width="3.5703125" style="1" customWidth="1"/>
    <col min="2310" max="2310" width="4.140625" style="1" customWidth="1"/>
    <col min="2311" max="2311" width="4" style="1" customWidth="1"/>
    <col min="2312" max="2312" width="3.42578125" style="1" customWidth="1"/>
    <col min="2313" max="2313" width="4.28515625" style="1" customWidth="1"/>
    <col min="2314" max="2314" width="4.85546875" style="1" customWidth="1"/>
    <col min="2315" max="2315" width="5" style="1" customWidth="1"/>
    <col min="2316" max="2316" width="4.7109375" style="1" customWidth="1"/>
    <col min="2317" max="2540" width="9.140625" style="1"/>
    <col min="2541" max="2541" width="7" style="1" customWidth="1"/>
    <col min="2542" max="2542" width="23.28515625" style="1" customWidth="1"/>
    <col min="2543" max="2543" width="24.140625" style="1" customWidth="1"/>
    <col min="2544" max="2544" width="34.42578125" style="1" customWidth="1"/>
    <col min="2545" max="2545" width="7.140625" style="1" customWidth="1"/>
    <col min="2546" max="2551" width="2.7109375" style="1" customWidth="1"/>
    <col min="2552" max="2552" width="3.5703125" style="1" customWidth="1"/>
    <col min="2553" max="2556" width="2.7109375" style="1" customWidth="1"/>
    <col min="2557" max="2557" width="3.7109375" style="1" customWidth="1"/>
    <col min="2558" max="2558" width="7" style="1" customWidth="1"/>
    <col min="2559" max="2559" width="6.140625" style="1" customWidth="1"/>
    <col min="2560" max="2562" width="2.7109375" style="1" customWidth="1"/>
    <col min="2563" max="2565" width="3.5703125" style="1" customWidth="1"/>
    <col min="2566" max="2566" width="4.140625" style="1" customWidth="1"/>
    <col min="2567" max="2567" width="4" style="1" customWidth="1"/>
    <col min="2568" max="2568" width="3.42578125" style="1" customWidth="1"/>
    <col min="2569" max="2569" width="4.28515625" style="1" customWidth="1"/>
    <col min="2570" max="2570" width="4.85546875" style="1" customWidth="1"/>
    <col min="2571" max="2571" width="5" style="1" customWidth="1"/>
    <col min="2572" max="2572" width="4.7109375" style="1" customWidth="1"/>
    <col min="2573" max="2796" width="9.140625" style="1"/>
    <col min="2797" max="2797" width="7" style="1" customWidth="1"/>
    <col min="2798" max="2798" width="23.28515625" style="1" customWidth="1"/>
    <col min="2799" max="2799" width="24.140625" style="1" customWidth="1"/>
    <col min="2800" max="2800" width="34.42578125" style="1" customWidth="1"/>
    <col min="2801" max="2801" width="7.140625" style="1" customWidth="1"/>
    <col min="2802" max="2807" width="2.7109375" style="1" customWidth="1"/>
    <col min="2808" max="2808" width="3.5703125" style="1" customWidth="1"/>
    <col min="2809" max="2812" width="2.7109375" style="1" customWidth="1"/>
    <col min="2813" max="2813" width="3.7109375" style="1" customWidth="1"/>
    <col min="2814" max="2814" width="7" style="1" customWidth="1"/>
    <col min="2815" max="2815" width="6.140625" style="1" customWidth="1"/>
    <col min="2816" max="2818" width="2.7109375" style="1" customWidth="1"/>
    <col min="2819" max="2821" width="3.5703125" style="1" customWidth="1"/>
    <col min="2822" max="2822" width="4.140625" style="1" customWidth="1"/>
    <col min="2823" max="2823" width="4" style="1" customWidth="1"/>
    <col min="2824" max="2824" width="3.42578125" style="1" customWidth="1"/>
    <col min="2825" max="2825" width="4.28515625" style="1" customWidth="1"/>
    <col min="2826" max="2826" width="4.85546875" style="1" customWidth="1"/>
    <col min="2827" max="2827" width="5" style="1" customWidth="1"/>
    <col min="2828" max="2828" width="4.7109375" style="1" customWidth="1"/>
    <col min="2829" max="3052" width="9.140625" style="1"/>
    <col min="3053" max="3053" width="7" style="1" customWidth="1"/>
    <col min="3054" max="3054" width="23.28515625" style="1" customWidth="1"/>
    <col min="3055" max="3055" width="24.140625" style="1" customWidth="1"/>
    <col min="3056" max="3056" width="34.42578125" style="1" customWidth="1"/>
    <col min="3057" max="3057" width="7.140625" style="1" customWidth="1"/>
    <col min="3058" max="3063" width="2.7109375" style="1" customWidth="1"/>
    <col min="3064" max="3064" width="3.5703125" style="1" customWidth="1"/>
    <col min="3065" max="3068" width="2.7109375" style="1" customWidth="1"/>
    <col min="3069" max="3069" width="3.7109375" style="1" customWidth="1"/>
    <col min="3070" max="3070" width="7" style="1" customWidth="1"/>
    <col min="3071" max="3071" width="6.140625" style="1" customWidth="1"/>
    <col min="3072" max="3074" width="2.7109375" style="1" customWidth="1"/>
    <col min="3075" max="3077" width="3.5703125" style="1" customWidth="1"/>
    <col min="3078" max="3078" width="4.140625" style="1" customWidth="1"/>
    <col min="3079" max="3079" width="4" style="1" customWidth="1"/>
    <col min="3080" max="3080" width="3.42578125" style="1" customWidth="1"/>
    <col min="3081" max="3081" width="4.28515625" style="1" customWidth="1"/>
    <col min="3082" max="3082" width="4.85546875" style="1" customWidth="1"/>
    <col min="3083" max="3083" width="5" style="1" customWidth="1"/>
    <col min="3084" max="3084" width="4.7109375" style="1" customWidth="1"/>
    <col min="3085" max="3308" width="9.140625" style="1"/>
    <col min="3309" max="3309" width="7" style="1" customWidth="1"/>
    <col min="3310" max="3310" width="23.28515625" style="1" customWidth="1"/>
    <col min="3311" max="3311" width="24.140625" style="1" customWidth="1"/>
    <col min="3312" max="3312" width="34.42578125" style="1" customWidth="1"/>
    <col min="3313" max="3313" width="7.140625" style="1" customWidth="1"/>
    <col min="3314" max="3319" width="2.7109375" style="1" customWidth="1"/>
    <col min="3320" max="3320" width="3.5703125" style="1" customWidth="1"/>
    <col min="3321" max="3324" width="2.7109375" style="1" customWidth="1"/>
    <col min="3325" max="3325" width="3.7109375" style="1" customWidth="1"/>
    <col min="3326" max="3326" width="7" style="1" customWidth="1"/>
    <col min="3327" max="3327" width="6.140625" style="1" customWidth="1"/>
    <col min="3328" max="3330" width="2.7109375" style="1" customWidth="1"/>
    <col min="3331" max="3333" width="3.5703125" style="1" customWidth="1"/>
    <col min="3334" max="3334" width="4.140625" style="1" customWidth="1"/>
    <col min="3335" max="3335" width="4" style="1" customWidth="1"/>
    <col min="3336" max="3336" width="3.42578125" style="1" customWidth="1"/>
    <col min="3337" max="3337" width="4.28515625" style="1" customWidth="1"/>
    <col min="3338" max="3338" width="4.85546875" style="1" customWidth="1"/>
    <col min="3339" max="3339" width="5" style="1" customWidth="1"/>
    <col min="3340" max="3340" width="4.7109375" style="1" customWidth="1"/>
    <col min="3341" max="3564" width="9.140625" style="1"/>
    <col min="3565" max="3565" width="7" style="1" customWidth="1"/>
    <col min="3566" max="3566" width="23.28515625" style="1" customWidth="1"/>
    <col min="3567" max="3567" width="24.140625" style="1" customWidth="1"/>
    <col min="3568" max="3568" width="34.42578125" style="1" customWidth="1"/>
    <col min="3569" max="3569" width="7.140625" style="1" customWidth="1"/>
    <col min="3570" max="3575" width="2.7109375" style="1" customWidth="1"/>
    <col min="3576" max="3576" width="3.5703125" style="1" customWidth="1"/>
    <col min="3577" max="3580" width="2.7109375" style="1" customWidth="1"/>
    <col min="3581" max="3581" width="3.7109375" style="1" customWidth="1"/>
    <col min="3582" max="3582" width="7" style="1" customWidth="1"/>
    <col min="3583" max="3583" width="6.140625" style="1" customWidth="1"/>
    <col min="3584" max="3586" width="2.7109375" style="1" customWidth="1"/>
    <col min="3587" max="3589" width="3.5703125" style="1" customWidth="1"/>
    <col min="3590" max="3590" width="4.140625" style="1" customWidth="1"/>
    <col min="3591" max="3591" width="4" style="1" customWidth="1"/>
    <col min="3592" max="3592" width="3.42578125" style="1" customWidth="1"/>
    <col min="3593" max="3593" width="4.28515625" style="1" customWidth="1"/>
    <col min="3594" max="3594" width="4.85546875" style="1" customWidth="1"/>
    <col min="3595" max="3595" width="5" style="1" customWidth="1"/>
    <col min="3596" max="3596" width="4.7109375" style="1" customWidth="1"/>
    <col min="3597" max="3820" width="9.140625" style="1"/>
    <col min="3821" max="3821" width="7" style="1" customWidth="1"/>
    <col min="3822" max="3822" width="23.28515625" style="1" customWidth="1"/>
    <col min="3823" max="3823" width="24.140625" style="1" customWidth="1"/>
    <col min="3824" max="3824" width="34.42578125" style="1" customWidth="1"/>
    <col min="3825" max="3825" width="7.140625" style="1" customWidth="1"/>
    <col min="3826" max="3831" width="2.7109375" style="1" customWidth="1"/>
    <col min="3832" max="3832" width="3.5703125" style="1" customWidth="1"/>
    <col min="3833" max="3836" width="2.7109375" style="1" customWidth="1"/>
    <col min="3837" max="3837" width="3.7109375" style="1" customWidth="1"/>
    <col min="3838" max="3838" width="7" style="1" customWidth="1"/>
    <col min="3839" max="3839" width="6.140625" style="1" customWidth="1"/>
    <col min="3840" max="3842" width="2.7109375" style="1" customWidth="1"/>
    <col min="3843" max="3845" width="3.5703125" style="1" customWidth="1"/>
    <col min="3846" max="3846" width="4.140625" style="1" customWidth="1"/>
    <col min="3847" max="3847" width="4" style="1" customWidth="1"/>
    <col min="3848" max="3848" width="3.42578125" style="1" customWidth="1"/>
    <col min="3849" max="3849" width="4.28515625" style="1" customWidth="1"/>
    <col min="3850" max="3850" width="4.85546875" style="1" customWidth="1"/>
    <col min="3851" max="3851" width="5" style="1" customWidth="1"/>
    <col min="3852" max="3852" width="4.7109375" style="1" customWidth="1"/>
    <col min="3853" max="4076" width="9.140625" style="1"/>
    <col min="4077" max="4077" width="7" style="1" customWidth="1"/>
    <col min="4078" max="4078" width="23.28515625" style="1" customWidth="1"/>
    <col min="4079" max="4079" width="24.140625" style="1" customWidth="1"/>
    <col min="4080" max="4080" width="34.42578125" style="1" customWidth="1"/>
    <col min="4081" max="4081" width="7.140625" style="1" customWidth="1"/>
    <col min="4082" max="4087" width="2.7109375" style="1" customWidth="1"/>
    <col min="4088" max="4088" width="3.5703125" style="1" customWidth="1"/>
    <col min="4089" max="4092" width="2.7109375" style="1" customWidth="1"/>
    <col min="4093" max="4093" width="3.7109375" style="1" customWidth="1"/>
    <col min="4094" max="4094" width="7" style="1" customWidth="1"/>
    <col min="4095" max="4095" width="6.140625" style="1" customWidth="1"/>
    <col min="4096" max="4098" width="2.7109375" style="1" customWidth="1"/>
    <col min="4099" max="4101" width="3.5703125" style="1" customWidth="1"/>
    <col min="4102" max="4102" width="4.140625" style="1" customWidth="1"/>
    <col min="4103" max="4103" width="4" style="1" customWidth="1"/>
    <col min="4104" max="4104" width="3.42578125" style="1" customWidth="1"/>
    <col min="4105" max="4105" width="4.28515625" style="1" customWidth="1"/>
    <col min="4106" max="4106" width="4.85546875" style="1" customWidth="1"/>
    <col min="4107" max="4107" width="5" style="1" customWidth="1"/>
    <col min="4108" max="4108" width="4.7109375" style="1" customWidth="1"/>
    <col min="4109" max="4332" width="9.140625" style="1"/>
    <col min="4333" max="4333" width="7" style="1" customWidth="1"/>
    <col min="4334" max="4334" width="23.28515625" style="1" customWidth="1"/>
    <col min="4335" max="4335" width="24.140625" style="1" customWidth="1"/>
    <col min="4336" max="4336" width="34.42578125" style="1" customWidth="1"/>
    <col min="4337" max="4337" width="7.140625" style="1" customWidth="1"/>
    <col min="4338" max="4343" width="2.7109375" style="1" customWidth="1"/>
    <col min="4344" max="4344" width="3.5703125" style="1" customWidth="1"/>
    <col min="4345" max="4348" width="2.7109375" style="1" customWidth="1"/>
    <col min="4349" max="4349" width="3.7109375" style="1" customWidth="1"/>
    <col min="4350" max="4350" width="7" style="1" customWidth="1"/>
    <col min="4351" max="4351" width="6.140625" style="1" customWidth="1"/>
    <col min="4352" max="4354" width="2.7109375" style="1" customWidth="1"/>
    <col min="4355" max="4357" width="3.5703125" style="1" customWidth="1"/>
    <col min="4358" max="4358" width="4.140625" style="1" customWidth="1"/>
    <col min="4359" max="4359" width="4" style="1" customWidth="1"/>
    <col min="4360" max="4360" width="3.42578125" style="1" customWidth="1"/>
    <col min="4361" max="4361" width="4.28515625" style="1" customWidth="1"/>
    <col min="4362" max="4362" width="4.85546875" style="1" customWidth="1"/>
    <col min="4363" max="4363" width="5" style="1" customWidth="1"/>
    <col min="4364" max="4364" width="4.7109375" style="1" customWidth="1"/>
    <col min="4365" max="4588" width="9.140625" style="1"/>
    <col min="4589" max="4589" width="7" style="1" customWidth="1"/>
    <col min="4590" max="4590" width="23.28515625" style="1" customWidth="1"/>
    <col min="4591" max="4591" width="24.140625" style="1" customWidth="1"/>
    <col min="4592" max="4592" width="34.42578125" style="1" customWidth="1"/>
    <col min="4593" max="4593" width="7.140625" style="1" customWidth="1"/>
    <col min="4594" max="4599" width="2.7109375" style="1" customWidth="1"/>
    <col min="4600" max="4600" width="3.5703125" style="1" customWidth="1"/>
    <col min="4601" max="4604" width="2.7109375" style="1" customWidth="1"/>
    <col min="4605" max="4605" width="3.7109375" style="1" customWidth="1"/>
    <col min="4606" max="4606" width="7" style="1" customWidth="1"/>
    <col min="4607" max="4607" width="6.140625" style="1" customWidth="1"/>
    <col min="4608" max="4610" width="2.7109375" style="1" customWidth="1"/>
    <col min="4611" max="4613" width="3.5703125" style="1" customWidth="1"/>
    <col min="4614" max="4614" width="4.140625" style="1" customWidth="1"/>
    <col min="4615" max="4615" width="4" style="1" customWidth="1"/>
    <col min="4616" max="4616" width="3.42578125" style="1" customWidth="1"/>
    <col min="4617" max="4617" width="4.28515625" style="1" customWidth="1"/>
    <col min="4618" max="4618" width="4.85546875" style="1" customWidth="1"/>
    <col min="4619" max="4619" width="5" style="1" customWidth="1"/>
    <col min="4620" max="4620" width="4.7109375" style="1" customWidth="1"/>
    <col min="4621" max="4844" width="9.140625" style="1"/>
    <col min="4845" max="4845" width="7" style="1" customWidth="1"/>
    <col min="4846" max="4846" width="23.28515625" style="1" customWidth="1"/>
    <col min="4847" max="4847" width="24.140625" style="1" customWidth="1"/>
    <col min="4848" max="4848" width="34.42578125" style="1" customWidth="1"/>
    <col min="4849" max="4849" width="7.140625" style="1" customWidth="1"/>
    <col min="4850" max="4855" width="2.7109375" style="1" customWidth="1"/>
    <col min="4856" max="4856" width="3.5703125" style="1" customWidth="1"/>
    <col min="4857" max="4860" width="2.7109375" style="1" customWidth="1"/>
    <col min="4861" max="4861" width="3.7109375" style="1" customWidth="1"/>
    <col min="4862" max="4862" width="7" style="1" customWidth="1"/>
    <col min="4863" max="4863" width="6.140625" style="1" customWidth="1"/>
    <col min="4864" max="4866" width="2.7109375" style="1" customWidth="1"/>
    <col min="4867" max="4869" width="3.5703125" style="1" customWidth="1"/>
    <col min="4870" max="4870" width="4.140625" style="1" customWidth="1"/>
    <col min="4871" max="4871" width="4" style="1" customWidth="1"/>
    <col min="4872" max="4872" width="3.42578125" style="1" customWidth="1"/>
    <col min="4873" max="4873" width="4.28515625" style="1" customWidth="1"/>
    <col min="4874" max="4874" width="4.85546875" style="1" customWidth="1"/>
    <col min="4875" max="4875" width="5" style="1" customWidth="1"/>
    <col min="4876" max="4876" width="4.7109375" style="1" customWidth="1"/>
    <col min="4877" max="5100" width="9.140625" style="1"/>
    <col min="5101" max="5101" width="7" style="1" customWidth="1"/>
    <col min="5102" max="5102" width="23.28515625" style="1" customWidth="1"/>
    <col min="5103" max="5103" width="24.140625" style="1" customWidth="1"/>
    <col min="5104" max="5104" width="34.42578125" style="1" customWidth="1"/>
    <col min="5105" max="5105" width="7.140625" style="1" customWidth="1"/>
    <col min="5106" max="5111" width="2.7109375" style="1" customWidth="1"/>
    <col min="5112" max="5112" width="3.5703125" style="1" customWidth="1"/>
    <col min="5113" max="5116" width="2.7109375" style="1" customWidth="1"/>
    <col min="5117" max="5117" width="3.7109375" style="1" customWidth="1"/>
    <col min="5118" max="5118" width="7" style="1" customWidth="1"/>
    <col min="5119" max="5119" width="6.140625" style="1" customWidth="1"/>
    <col min="5120" max="5122" width="2.7109375" style="1" customWidth="1"/>
    <col min="5123" max="5125" width="3.5703125" style="1" customWidth="1"/>
    <col min="5126" max="5126" width="4.140625" style="1" customWidth="1"/>
    <col min="5127" max="5127" width="4" style="1" customWidth="1"/>
    <col min="5128" max="5128" width="3.42578125" style="1" customWidth="1"/>
    <col min="5129" max="5129" width="4.28515625" style="1" customWidth="1"/>
    <col min="5130" max="5130" width="4.85546875" style="1" customWidth="1"/>
    <col min="5131" max="5131" width="5" style="1" customWidth="1"/>
    <col min="5132" max="5132" width="4.7109375" style="1" customWidth="1"/>
    <col min="5133" max="5356" width="9.140625" style="1"/>
    <col min="5357" max="5357" width="7" style="1" customWidth="1"/>
    <col min="5358" max="5358" width="23.28515625" style="1" customWidth="1"/>
    <col min="5359" max="5359" width="24.140625" style="1" customWidth="1"/>
    <col min="5360" max="5360" width="34.42578125" style="1" customWidth="1"/>
    <col min="5361" max="5361" width="7.140625" style="1" customWidth="1"/>
    <col min="5362" max="5367" width="2.7109375" style="1" customWidth="1"/>
    <col min="5368" max="5368" width="3.5703125" style="1" customWidth="1"/>
    <col min="5369" max="5372" width="2.7109375" style="1" customWidth="1"/>
    <col min="5373" max="5373" width="3.7109375" style="1" customWidth="1"/>
    <col min="5374" max="5374" width="7" style="1" customWidth="1"/>
    <col min="5375" max="5375" width="6.140625" style="1" customWidth="1"/>
    <col min="5376" max="5378" width="2.7109375" style="1" customWidth="1"/>
    <col min="5379" max="5381" width="3.5703125" style="1" customWidth="1"/>
    <col min="5382" max="5382" width="4.140625" style="1" customWidth="1"/>
    <col min="5383" max="5383" width="4" style="1" customWidth="1"/>
    <col min="5384" max="5384" width="3.42578125" style="1" customWidth="1"/>
    <col min="5385" max="5385" width="4.28515625" style="1" customWidth="1"/>
    <col min="5386" max="5386" width="4.85546875" style="1" customWidth="1"/>
    <col min="5387" max="5387" width="5" style="1" customWidth="1"/>
    <col min="5388" max="5388" width="4.7109375" style="1" customWidth="1"/>
    <col min="5389" max="5612" width="9.140625" style="1"/>
    <col min="5613" max="5613" width="7" style="1" customWidth="1"/>
    <col min="5614" max="5614" width="23.28515625" style="1" customWidth="1"/>
    <col min="5615" max="5615" width="24.140625" style="1" customWidth="1"/>
    <col min="5616" max="5616" width="34.42578125" style="1" customWidth="1"/>
    <col min="5617" max="5617" width="7.140625" style="1" customWidth="1"/>
    <col min="5618" max="5623" width="2.7109375" style="1" customWidth="1"/>
    <col min="5624" max="5624" width="3.5703125" style="1" customWidth="1"/>
    <col min="5625" max="5628" width="2.7109375" style="1" customWidth="1"/>
    <col min="5629" max="5629" width="3.7109375" style="1" customWidth="1"/>
    <col min="5630" max="5630" width="7" style="1" customWidth="1"/>
    <col min="5631" max="5631" width="6.140625" style="1" customWidth="1"/>
    <col min="5632" max="5634" width="2.7109375" style="1" customWidth="1"/>
    <col min="5635" max="5637" width="3.5703125" style="1" customWidth="1"/>
    <col min="5638" max="5638" width="4.140625" style="1" customWidth="1"/>
    <col min="5639" max="5639" width="4" style="1" customWidth="1"/>
    <col min="5640" max="5640" width="3.42578125" style="1" customWidth="1"/>
    <col min="5641" max="5641" width="4.28515625" style="1" customWidth="1"/>
    <col min="5642" max="5642" width="4.85546875" style="1" customWidth="1"/>
    <col min="5643" max="5643" width="5" style="1" customWidth="1"/>
    <col min="5644" max="5644" width="4.7109375" style="1" customWidth="1"/>
    <col min="5645" max="5868" width="9.140625" style="1"/>
    <col min="5869" max="5869" width="7" style="1" customWidth="1"/>
    <col min="5870" max="5870" width="23.28515625" style="1" customWidth="1"/>
    <col min="5871" max="5871" width="24.140625" style="1" customWidth="1"/>
    <col min="5872" max="5872" width="34.42578125" style="1" customWidth="1"/>
    <col min="5873" max="5873" width="7.140625" style="1" customWidth="1"/>
    <col min="5874" max="5879" width="2.7109375" style="1" customWidth="1"/>
    <col min="5880" max="5880" width="3.5703125" style="1" customWidth="1"/>
    <col min="5881" max="5884" width="2.7109375" style="1" customWidth="1"/>
    <col min="5885" max="5885" width="3.7109375" style="1" customWidth="1"/>
    <col min="5886" max="5886" width="7" style="1" customWidth="1"/>
    <col min="5887" max="5887" width="6.140625" style="1" customWidth="1"/>
    <col min="5888" max="5890" width="2.7109375" style="1" customWidth="1"/>
    <col min="5891" max="5893" width="3.5703125" style="1" customWidth="1"/>
    <col min="5894" max="5894" width="4.140625" style="1" customWidth="1"/>
    <col min="5895" max="5895" width="4" style="1" customWidth="1"/>
    <col min="5896" max="5896" width="3.42578125" style="1" customWidth="1"/>
    <col min="5897" max="5897" width="4.28515625" style="1" customWidth="1"/>
    <col min="5898" max="5898" width="4.85546875" style="1" customWidth="1"/>
    <col min="5899" max="5899" width="5" style="1" customWidth="1"/>
    <col min="5900" max="5900" width="4.7109375" style="1" customWidth="1"/>
    <col min="5901" max="6124" width="9.140625" style="1"/>
    <col min="6125" max="6125" width="7" style="1" customWidth="1"/>
    <col min="6126" max="6126" width="23.28515625" style="1" customWidth="1"/>
    <col min="6127" max="6127" width="24.140625" style="1" customWidth="1"/>
    <col min="6128" max="6128" width="34.42578125" style="1" customWidth="1"/>
    <col min="6129" max="6129" width="7.140625" style="1" customWidth="1"/>
    <col min="6130" max="6135" width="2.7109375" style="1" customWidth="1"/>
    <col min="6136" max="6136" width="3.5703125" style="1" customWidth="1"/>
    <col min="6137" max="6140" width="2.7109375" style="1" customWidth="1"/>
    <col min="6141" max="6141" width="3.7109375" style="1" customWidth="1"/>
    <col min="6142" max="6142" width="7" style="1" customWidth="1"/>
    <col min="6143" max="6143" width="6.140625" style="1" customWidth="1"/>
    <col min="6144" max="6146" width="2.7109375" style="1" customWidth="1"/>
    <col min="6147" max="6149" width="3.5703125" style="1" customWidth="1"/>
    <col min="6150" max="6150" width="4.140625" style="1" customWidth="1"/>
    <col min="6151" max="6151" width="4" style="1" customWidth="1"/>
    <col min="6152" max="6152" width="3.42578125" style="1" customWidth="1"/>
    <col min="6153" max="6153" width="4.28515625" style="1" customWidth="1"/>
    <col min="6154" max="6154" width="4.85546875" style="1" customWidth="1"/>
    <col min="6155" max="6155" width="5" style="1" customWidth="1"/>
    <col min="6156" max="6156" width="4.7109375" style="1" customWidth="1"/>
    <col min="6157" max="6380" width="9.140625" style="1"/>
    <col min="6381" max="6381" width="7" style="1" customWidth="1"/>
    <col min="6382" max="6382" width="23.28515625" style="1" customWidth="1"/>
    <col min="6383" max="6383" width="24.140625" style="1" customWidth="1"/>
    <col min="6384" max="6384" width="34.42578125" style="1" customWidth="1"/>
    <col min="6385" max="6385" width="7.140625" style="1" customWidth="1"/>
    <col min="6386" max="6391" width="2.7109375" style="1" customWidth="1"/>
    <col min="6392" max="6392" width="3.5703125" style="1" customWidth="1"/>
    <col min="6393" max="6396" width="2.7109375" style="1" customWidth="1"/>
    <col min="6397" max="6397" width="3.7109375" style="1" customWidth="1"/>
    <col min="6398" max="6398" width="7" style="1" customWidth="1"/>
    <col min="6399" max="6399" width="6.140625" style="1" customWidth="1"/>
    <col min="6400" max="6402" width="2.7109375" style="1" customWidth="1"/>
    <col min="6403" max="6405" width="3.5703125" style="1" customWidth="1"/>
    <col min="6406" max="6406" width="4.140625" style="1" customWidth="1"/>
    <col min="6407" max="6407" width="4" style="1" customWidth="1"/>
    <col min="6408" max="6408" width="3.42578125" style="1" customWidth="1"/>
    <col min="6409" max="6409" width="4.28515625" style="1" customWidth="1"/>
    <col min="6410" max="6410" width="4.85546875" style="1" customWidth="1"/>
    <col min="6411" max="6411" width="5" style="1" customWidth="1"/>
    <col min="6412" max="6412" width="4.7109375" style="1" customWidth="1"/>
    <col min="6413" max="6636" width="9.140625" style="1"/>
    <col min="6637" max="6637" width="7" style="1" customWidth="1"/>
    <col min="6638" max="6638" width="23.28515625" style="1" customWidth="1"/>
    <col min="6639" max="6639" width="24.140625" style="1" customWidth="1"/>
    <col min="6640" max="6640" width="34.42578125" style="1" customWidth="1"/>
    <col min="6641" max="6641" width="7.140625" style="1" customWidth="1"/>
    <col min="6642" max="6647" width="2.7109375" style="1" customWidth="1"/>
    <col min="6648" max="6648" width="3.5703125" style="1" customWidth="1"/>
    <col min="6649" max="6652" width="2.7109375" style="1" customWidth="1"/>
    <col min="6653" max="6653" width="3.7109375" style="1" customWidth="1"/>
    <col min="6654" max="6654" width="7" style="1" customWidth="1"/>
    <col min="6655" max="6655" width="6.140625" style="1" customWidth="1"/>
    <col min="6656" max="6658" width="2.7109375" style="1" customWidth="1"/>
    <col min="6659" max="6661" width="3.5703125" style="1" customWidth="1"/>
    <col min="6662" max="6662" width="4.140625" style="1" customWidth="1"/>
    <col min="6663" max="6663" width="4" style="1" customWidth="1"/>
    <col min="6664" max="6664" width="3.42578125" style="1" customWidth="1"/>
    <col min="6665" max="6665" width="4.28515625" style="1" customWidth="1"/>
    <col min="6666" max="6666" width="4.85546875" style="1" customWidth="1"/>
    <col min="6667" max="6667" width="5" style="1" customWidth="1"/>
    <col min="6668" max="6668" width="4.7109375" style="1" customWidth="1"/>
    <col min="6669" max="6892" width="9.140625" style="1"/>
    <col min="6893" max="6893" width="7" style="1" customWidth="1"/>
    <col min="6894" max="6894" width="23.28515625" style="1" customWidth="1"/>
    <col min="6895" max="6895" width="24.140625" style="1" customWidth="1"/>
    <col min="6896" max="6896" width="34.42578125" style="1" customWidth="1"/>
    <col min="6897" max="6897" width="7.140625" style="1" customWidth="1"/>
    <col min="6898" max="6903" width="2.7109375" style="1" customWidth="1"/>
    <col min="6904" max="6904" width="3.5703125" style="1" customWidth="1"/>
    <col min="6905" max="6908" width="2.7109375" style="1" customWidth="1"/>
    <col min="6909" max="6909" width="3.7109375" style="1" customWidth="1"/>
    <col min="6910" max="6910" width="7" style="1" customWidth="1"/>
    <col min="6911" max="6911" width="6.140625" style="1" customWidth="1"/>
    <col min="6912" max="6914" width="2.7109375" style="1" customWidth="1"/>
    <col min="6915" max="6917" width="3.5703125" style="1" customWidth="1"/>
    <col min="6918" max="6918" width="4.140625" style="1" customWidth="1"/>
    <col min="6919" max="6919" width="4" style="1" customWidth="1"/>
    <col min="6920" max="6920" width="3.42578125" style="1" customWidth="1"/>
    <col min="6921" max="6921" width="4.28515625" style="1" customWidth="1"/>
    <col min="6922" max="6922" width="4.85546875" style="1" customWidth="1"/>
    <col min="6923" max="6923" width="5" style="1" customWidth="1"/>
    <col min="6924" max="6924" width="4.7109375" style="1" customWidth="1"/>
    <col min="6925" max="7148" width="9.140625" style="1"/>
    <col min="7149" max="7149" width="7" style="1" customWidth="1"/>
    <col min="7150" max="7150" width="23.28515625" style="1" customWidth="1"/>
    <col min="7151" max="7151" width="24.140625" style="1" customWidth="1"/>
    <col min="7152" max="7152" width="34.42578125" style="1" customWidth="1"/>
    <col min="7153" max="7153" width="7.140625" style="1" customWidth="1"/>
    <col min="7154" max="7159" width="2.7109375" style="1" customWidth="1"/>
    <col min="7160" max="7160" width="3.5703125" style="1" customWidth="1"/>
    <col min="7161" max="7164" width="2.7109375" style="1" customWidth="1"/>
    <col min="7165" max="7165" width="3.7109375" style="1" customWidth="1"/>
    <col min="7166" max="7166" width="7" style="1" customWidth="1"/>
    <col min="7167" max="7167" width="6.140625" style="1" customWidth="1"/>
    <col min="7168" max="7170" width="2.7109375" style="1" customWidth="1"/>
    <col min="7171" max="7173" width="3.5703125" style="1" customWidth="1"/>
    <col min="7174" max="7174" width="4.140625" style="1" customWidth="1"/>
    <col min="7175" max="7175" width="4" style="1" customWidth="1"/>
    <col min="7176" max="7176" width="3.42578125" style="1" customWidth="1"/>
    <col min="7177" max="7177" width="4.28515625" style="1" customWidth="1"/>
    <col min="7178" max="7178" width="4.85546875" style="1" customWidth="1"/>
    <col min="7179" max="7179" width="5" style="1" customWidth="1"/>
    <col min="7180" max="7180" width="4.7109375" style="1" customWidth="1"/>
    <col min="7181" max="7404" width="9.140625" style="1"/>
    <col min="7405" max="7405" width="7" style="1" customWidth="1"/>
    <col min="7406" max="7406" width="23.28515625" style="1" customWidth="1"/>
    <col min="7407" max="7407" width="24.140625" style="1" customWidth="1"/>
    <col min="7408" max="7408" width="34.42578125" style="1" customWidth="1"/>
    <col min="7409" max="7409" width="7.140625" style="1" customWidth="1"/>
    <col min="7410" max="7415" width="2.7109375" style="1" customWidth="1"/>
    <col min="7416" max="7416" width="3.5703125" style="1" customWidth="1"/>
    <col min="7417" max="7420" width="2.7109375" style="1" customWidth="1"/>
    <col min="7421" max="7421" width="3.7109375" style="1" customWidth="1"/>
    <col min="7422" max="7422" width="7" style="1" customWidth="1"/>
    <col min="7423" max="7423" width="6.140625" style="1" customWidth="1"/>
    <col min="7424" max="7426" width="2.7109375" style="1" customWidth="1"/>
    <col min="7427" max="7429" width="3.5703125" style="1" customWidth="1"/>
    <col min="7430" max="7430" width="4.140625" style="1" customWidth="1"/>
    <col min="7431" max="7431" width="4" style="1" customWidth="1"/>
    <col min="7432" max="7432" width="3.42578125" style="1" customWidth="1"/>
    <col min="7433" max="7433" width="4.28515625" style="1" customWidth="1"/>
    <col min="7434" max="7434" width="4.85546875" style="1" customWidth="1"/>
    <col min="7435" max="7435" width="5" style="1" customWidth="1"/>
    <col min="7436" max="7436" width="4.7109375" style="1" customWidth="1"/>
    <col min="7437" max="7660" width="9.140625" style="1"/>
    <col min="7661" max="7661" width="7" style="1" customWidth="1"/>
    <col min="7662" max="7662" width="23.28515625" style="1" customWidth="1"/>
    <col min="7663" max="7663" width="24.140625" style="1" customWidth="1"/>
    <col min="7664" max="7664" width="34.42578125" style="1" customWidth="1"/>
    <col min="7665" max="7665" width="7.140625" style="1" customWidth="1"/>
    <col min="7666" max="7671" width="2.7109375" style="1" customWidth="1"/>
    <col min="7672" max="7672" width="3.5703125" style="1" customWidth="1"/>
    <col min="7673" max="7676" width="2.7109375" style="1" customWidth="1"/>
    <col min="7677" max="7677" width="3.7109375" style="1" customWidth="1"/>
    <col min="7678" max="7678" width="7" style="1" customWidth="1"/>
    <col min="7679" max="7679" width="6.140625" style="1" customWidth="1"/>
    <col min="7680" max="7682" width="2.7109375" style="1" customWidth="1"/>
    <col min="7683" max="7685" width="3.5703125" style="1" customWidth="1"/>
    <col min="7686" max="7686" width="4.140625" style="1" customWidth="1"/>
    <col min="7687" max="7687" width="4" style="1" customWidth="1"/>
    <col min="7688" max="7688" width="3.42578125" style="1" customWidth="1"/>
    <col min="7689" max="7689" width="4.28515625" style="1" customWidth="1"/>
    <col min="7690" max="7690" width="4.85546875" style="1" customWidth="1"/>
    <col min="7691" max="7691" width="5" style="1" customWidth="1"/>
    <col min="7692" max="7692" width="4.7109375" style="1" customWidth="1"/>
    <col min="7693" max="7916" width="9.140625" style="1"/>
    <col min="7917" max="7917" width="7" style="1" customWidth="1"/>
    <col min="7918" max="7918" width="23.28515625" style="1" customWidth="1"/>
    <col min="7919" max="7919" width="24.140625" style="1" customWidth="1"/>
    <col min="7920" max="7920" width="34.42578125" style="1" customWidth="1"/>
    <col min="7921" max="7921" width="7.140625" style="1" customWidth="1"/>
    <col min="7922" max="7927" width="2.7109375" style="1" customWidth="1"/>
    <col min="7928" max="7928" width="3.5703125" style="1" customWidth="1"/>
    <col min="7929" max="7932" width="2.7109375" style="1" customWidth="1"/>
    <col min="7933" max="7933" width="3.7109375" style="1" customWidth="1"/>
    <col min="7934" max="7934" width="7" style="1" customWidth="1"/>
    <col min="7935" max="7935" width="6.140625" style="1" customWidth="1"/>
    <col min="7936" max="7938" width="2.7109375" style="1" customWidth="1"/>
    <col min="7939" max="7941" width="3.5703125" style="1" customWidth="1"/>
    <col min="7942" max="7942" width="4.140625" style="1" customWidth="1"/>
    <col min="7943" max="7943" width="4" style="1" customWidth="1"/>
    <col min="7944" max="7944" width="3.42578125" style="1" customWidth="1"/>
    <col min="7945" max="7945" width="4.28515625" style="1" customWidth="1"/>
    <col min="7946" max="7946" width="4.85546875" style="1" customWidth="1"/>
    <col min="7947" max="7947" width="5" style="1" customWidth="1"/>
    <col min="7948" max="7948" width="4.7109375" style="1" customWidth="1"/>
    <col min="7949" max="8172" width="9.140625" style="1"/>
    <col min="8173" max="8173" width="7" style="1" customWidth="1"/>
    <col min="8174" max="8174" width="23.28515625" style="1" customWidth="1"/>
    <col min="8175" max="8175" width="24.140625" style="1" customWidth="1"/>
    <col min="8176" max="8176" width="34.42578125" style="1" customWidth="1"/>
    <col min="8177" max="8177" width="7.140625" style="1" customWidth="1"/>
    <col min="8178" max="8183" width="2.7109375" style="1" customWidth="1"/>
    <col min="8184" max="8184" width="3.5703125" style="1" customWidth="1"/>
    <col min="8185" max="8188" width="2.7109375" style="1" customWidth="1"/>
    <col min="8189" max="8189" width="3.7109375" style="1" customWidth="1"/>
    <col min="8190" max="8190" width="7" style="1" customWidth="1"/>
    <col min="8191" max="8191" width="6.140625" style="1" customWidth="1"/>
    <col min="8192" max="8194" width="2.7109375" style="1" customWidth="1"/>
    <col min="8195" max="8197" width="3.5703125" style="1" customWidth="1"/>
    <col min="8198" max="8198" width="4.140625" style="1" customWidth="1"/>
    <col min="8199" max="8199" width="4" style="1" customWidth="1"/>
    <col min="8200" max="8200" width="3.42578125" style="1" customWidth="1"/>
    <col min="8201" max="8201" width="4.28515625" style="1" customWidth="1"/>
    <col min="8202" max="8202" width="4.85546875" style="1" customWidth="1"/>
    <col min="8203" max="8203" width="5" style="1" customWidth="1"/>
    <col min="8204" max="8204" width="4.7109375" style="1" customWidth="1"/>
    <col min="8205" max="8428" width="9.140625" style="1"/>
    <col min="8429" max="8429" width="7" style="1" customWidth="1"/>
    <col min="8430" max="8430" width="23.28515625" style="1" customWidth="1"/>
    <col min="8431" max="8431" width="24.140625" style="1" customWidth="1"/>
    <col min="8432" max="8432" width="34.42578125" style="1" customWidth="1"/>
    <col min="8433" max="8433" width="7.140625" style="1" customWidth="1"/>
    <col min="8434" max="8439" width="2.7109375" style="1" customWidth="1"/>
    <col min="8440" max="8440" width="3.5703125" style="1" customWidth="1"/>
    <col min="8441" max="8444" width="2.7109375" style="1" customWidth="1"/>
    <col min="8445" max="8445" width="3.7109375" style="1" customWidth="1"/>
    <col min="8446" max="8446" width="7" style="1" customWidth="1"/>
    <col min="8447" max="8447" width="6.140625" style="1" customWidth="1"/>
    <col min="8448" max="8450" width="2.7109375" style="1" customWidth="1"/>
    <col min="8451" max="8453" width="3.5703125" style="1" customWidth="1"/>
    <col min="8454" max="8454" width="4.140625" style="1" customWidth="1"/>
    <col min="8455" max="8455" width="4" style="1" customWidth="1"/>
    <col min="8456" max="8456" width="3.42578125" style="1" customWidth="1"/>
    <col min="8457" max="8457" width="4.28515625" style="1" customWidth="1"/>
    <col min="8458" max="8458" width="4.85546875" style="1" customWidth="1"/>
    <col min="8459" max="8459" width="5" style="1" customWidth="1"/>
    <col min="8460" max="8460" width="4.7109375" style="1" customWidth="1"/>
    <col min="8461" max="8684" width="9.140625" style="1"/>
    <col min="8685" max="8685" width="7" style="1" customWidth="1"/>
    <col min="8686" max="8686" width="23.28515625" style="1" customWidth="1"/>
    <col min="8687" max="8687" width="24.140625" style="1" customWidth="1"/>
    <col min="8688" max="8688" width="34.42578125" style="1" customWidth="1"/>
    <col min="8689" max="8689" width="7.140625" style="1" customWidth="1"/>
    <col min="8690" max="8695" width="2.7109375" style="1" customWidth="1"/>
    <col min="8696" max="8696" width="3.5703125" style="1" customWidth="1"/>
    <col min="8697" max="8700" width="2.7109375" style="1" customWidth="1"/>
    <col min="8701" max="8701" width="3.7109375" style="1" customWidth="1"/>
    <col min="8702" max="8702" width="7" style="1" customWidth="1"/>
    <col min="8703" max="8703" width="6.140625" style="1" customWidth="1"/>
    <col min="8704" max="8706" width="2.7109375" style="1" customWidth="1"/>
    <col min="8707" max="8709" width="3.5703125" style="1" customWidth="1"/>
    <col min="8710" max="8710" width="4.140625" style="1" customWidth="1"/>
    <col min="8711" max="8711" width="4" style="1" customWidth="1"/>
    <col min="8712" max="8712" width="3.42578125" style="1" customWidth="1"/>
    <col min="8713" max="8713" width="4.28515625" style="1" customWidth="1"/>
    <col min="8714" max="8714" width="4.85546875" style="1" customWidth="1"/>
    <col min="8715" max="8715" width="5" style="1" customWidth="1"/>
    <col min="8716" max="8716" width="4.7109375" style="1" customWidth="1"/>
    <col min="8717" max="8940" width="9.140625" style="1"/>
    <col min="8941" max="8941" width="7" style="1" customWidth="1"/>
    <col min="8942" max="8942" width="23.28515625" style="1" customWidth="1"/>
    <col min="8943" max="8943" width="24.140625" style="1" customWidth="1"/>
    <col min="8944" max="8944" width="34.42578125" style="1" customWidth="1"/>
    <col min="8945" max="8945" width="7.140625" style="1" customWidth="1"/>
    <col min="8946" max="8951" width="2.7109375" style="1" customWidth="1"/>
    <col min="8952" max="8952" width="3.5703125" style="1" customWidth="1"/>
    <col min="8953" max="8956" width="2.7109375" style="1" customWidth="1"/>
    <col min="8957" max="8957" width="3.7109375" style="1" customWidth="1"/>
    <col min="8958" max="8958" width="7" style="1" customWidth="1"/>
    <col min="8959" max="8959" width="6.140625" style="1" customWidth="1"/>
    <col min="8960" max="8962" width="2.7109375" style="1" customWidth="1"/>
    <col min="8963" max="8965" width="3.5703125" style="1" customWidth="1"/>
    <col min="8966" max="8966" width="4.140625" style="1" customWidth="1"/>
    <col min="8967" max="8967" width="4" style="1" customWidth="1"/>
    <col min="8968" max="8968" width="3.42578125" style="1" customWidth="1"/>
    <col min="8969" max="8969" width="4.28515625" style="1" customWidth="1"/>
    <col min="8970" max="8970" width="4.85546875" style="1" customWidth="1"/>
    <col min="8971" max="8971" width="5" style="1" customWidth="1"/>
    <col min="8972" max="8972" width="4.7109375" style="1" customWidth="1"/>
    <col min="8973" max="9196" width="9.140625" style="1"/>
    <col min="9197" max="9197" width="7" style="1" customWidth="1"/>
    <col min="9198" max="9198" width="23.28515625" style="1" customWidth="1"/>
    <col min="9199" max="9199" width="24.140625" style="1" customWidth="1"/>
    <col min="9200" max="9200" width="34.42578125" style="1" customWidth="1"/>
    <col min="9201" max="9201" width="7.140625" style="1" customWidth="1"/>
    <col min="9202" max="9207" width="2.7109375" style="1" customWidth="1"/>
    <col min="9208" max="9208" width="3.5703125" style="1" customWidth="1"/>
    <col min="9209" max="9212" width="2.7109375" style="1" customWidth="1"/>
    <col min="9213" max="9213" width="3.7109375" style="1" customWidth="1"/>
    <col min="9214" max="9214" width="7" style="1" customWidth="1"/>
    <col min="9215" max="9215" width="6.140625" style="1" customWidth="1"/>
    <col min="9216" max="9218" width="2.7109375" style="1" customWidth="1"/>
    <col min="9219" max="9221" width="3.5703125" style="1" customWidth="1"/>
    <col min="9222" max="9222" width="4.140625" style="1" customWidth="1"/>
    <col min="9223" max="9223" width="4" style="1" customWidth="1"/>
    <col min="9224" max="9224" width="3.42578125" style="1" customWidth="1"/>
    <col min="9225" max="9225" width="4.28515625" style="1" customWidth="1"/>
    <col min="9226" max="9226" width="4.85546875" style="1" customWidth="1"/>
    <col min="9227" max="9227" width="5" style="1" customWidth="1"/>
    <col min="9228" max="9228" width="4.7109375" style="1" customWidth="1"/>
    <col min="9229" max="9452" width="9.140625" style="1"/>
    <col min="9453" max="9453" width="7" style="1" customWidth="1"/>
    <col min="9454" max="9454" width="23.28515625" style="1" customWidth="1"/>
    <col min="9455" max="9455" width="24.140625" style="1" customWidth="1"/>
    <col min="9456" max="9456" width="34.42578125" style="1" customWidth="1"/>
    <col min="9457" max="9457" width="7.140625" style="1" customWidth="1"/>
    <col min="9458" max="9463" width="2.7109375" style="1" customWidth="1"/>
    <col min="9464" max="9464" width="3.5703125" style="1" customWidth="1"/>
    <col min="9465" max="9468" width="2.7109375" style="1" customWidth="1"/>
    <col min="9469" max="9469" width="3.7109375" style="1" customWidth="1"/>
    <col min="9470" max="9470" width="7" style="1" customWidth="1"/>
    <col min="9471" max="9471" width="6.140625" style="1" customWidth="1"/>
    <col min="9472" max="9474" width="2.7109375" style="1" customWidth="1"/>
    <col min="9475" max="9477" width="3.5703125" style="1" customWidth="1"/>
    <col min="9478" max="9478" width="4.140625" style="1" customWidth="1"/>
    <col min="9479" max="9479" width="4" style="1" customWidth="1"/>
    <col min="9480" max="9480" width="3.42578125" style="1" customWidth="1"/>
    <col min="9481" max="9481" width="4.28515625" style="1" customWidth="1"/>
    <col min="9482" max="9482" width="4.85546875" style="1" customWidth="1"/>
    <col min="9483" max="9483" width="5" style="1" customWidth="1"/>
    <col min="9484" max="9484" width="4.7109375" style="1" customWidth="1"/>
    <col min="9485" max="9708" width="9.140625" style="1"/>
    <col min="9709" max="9709" width="7" style="1" customWidth="1"/>
    <col min="9710" max="9710" width="23.28515625" style="1" customWidth="1"/>
    <col min="9711" max="9711" width="24.140625" style="1" customWidth="1"/>
    <col min="9712" max="9712" width="34.42578125" style="1" customWidth="1"/>
    <col min="9713" max="9713" width="7.140625" style="1" customWidth="1"/>
    <col min="9714" max="9719" width="2.7109375" style="1" customWidth="1"/>
    <col min="9720" max="9720" width="3.5703125" style="1" customWidth="1"/>
    <col min="9721" max="9724" width="2.7109375" style="1" customWidth="1"/>
    <col min="9725" max="9725" width="3.7109375" style="1" customWidth="1"/>
    <col min="9726" max="9726" width="7" style="1" customWidth="1"/>
    <col min="9727" max="9727" width="6.140625" style="1" customWidth="1"/>
    <col min="9728" max="9730" width="2.7109375" style="1" customWidth="1"/>
    <col min="9731" max="9733" width="3.5703125" style="1" customWidth="1"/>
    <col min="9734" max="9734" width="4.140625" style="1" customWidth="1"/>
    <col min="9735" max="9735" width="4" style="1" customWidth="1"/>
    <col min="9736" max="9736" width="3.42578125" style="1" customWidth="1"/>
    <col min="9737" max="9737" width="4.28515625" style="1" customWidth="1"/>
    <col min="9738" max="9738" width="4.85546875" style="1" customWidth="1"/>
    <col min="9739" max="9739" width="5" style="1" customWidth="1"/>
    <col min="9740" max="9740" width="4.7109375" style="1" customWidth="1"/>
    <col min="9741" max="9964" width="9.140625" style="1"/>
    <col min="9965" max="9965" width="7" style="1" customWidth="1"/>
    <col min="9966" max="9966" width="23.28515625" style="1" customWidth="1"/>
    <col min="9967" max="9967" width="24.140625" style="1" customWidth="1"/>
    <col min="9968" max="9968" width="34.42578125" style="1" customWidth="1"/>
    <col min="9969" max="9969" width="7.140625" style="1" customWidth="1"/>
    <col min="9970" max="9975" width="2.7109375" style="1" customWidth="1"/>
    <col min="9976" max="9976" width="3.5703125" style="1" customWidth="1"/>
    <col min="9977" max="9980" width="2.7109375" style="1" customWidth="1"/>
    <col min="9981" max="9981" width="3.7109375" style="1" customWidth="1"/>
    <col min="9982" max="9982" width="7" style="1" customWidth="1"/>
    <col min="9983" max="9983" width="6.140625" style="1" customWidth="1"/>
    <col min="9984" max="9986" width="2.7109375" style="1" customWidth="1"/>
    <col min="9987" max="9989" width="3.5703125" style="1" customWidth="1"/>
    <col min="9990" max="9990" width="4.140625" style="1" customWidth="1"/>
    <col min="9991" max="9991" width="4" style="1" customWidth="1"/>
    <col min="9992" max="9992" width="3.42578125" style="1" customWidth="1"/>
    <col min="9993" max="9993" width="4.28515625" style="1" customWidth="1"/>
    <col min="9994" max="9994" width="4.85546875" style="1" customWidth="1"/>
    <col min="9995" max="9995" width="5" style="1" customWidth="1"/>
    <col min="9996" max="9996" width="4.7109375" style="1" customWidth="1"/>
    <col min="9997" max="10220" width="9.140625" style="1"/>
    <col min="10221" max="10221" width="7" style="1" customWidth="1"/>
    <col min="10222" max="10222" width="23.28515625" style="1" customWidth="1"/>
    <col min="10223" max="10223" width="24.140625" style="1" customWidth="1"/>
    <col min="10224" max="10224" width="34.42578125" style="1" customWidth="1"/>
    <col min="10225" max="10225" width="7.140625" style="1" customWidth="1"/>
    <col min="10226" max="10231" width="2.7109375" style="1" customWidth="1"/>
    <col min="10232" max="10232" width="3.5703125" style="1" customWidth="1"/>
    <col min="10233" max="10236" width="2.7109375" style="1" customWidth="1"/>
    <col min="10237" max="10237" width="3.7109375" style="1" customWidth="1"/>
    <col min="10238" max="10238" width="7" style="1" customWidth="1"/>
    <col min="10239" max="10239" width="6.140625" style="1" customWidth="1"/>
    <col min="10240" max="10242" width="2.7109375" style="1" customWidth="1"/>
    <col min="10243" max="10245" width="3.5703125" style="1" customWidth="1"/>
    <col min="10246" max="10246" width="4.140625" style="1" customWidth="1"/>
    <col min="10247" max="10247" width="4" style="1" customWidth="1"/>
    <col min="10248" max="10248" width="3.42578125" style="1" customWidth="1"/>
    <col min="10249" max="10249" width="4.28515625" style="1" customWidth="1"/>
    <col min="10250" max="10250" width="4.85546875" style="1" customWidth="1"/>
    <col min="10251" max="10251" width="5" style="1" customWidth="1"/>
    <col min="10252" max="10252" width="4.7109375" style="1" customWidth="1"/>
    <col min="10253" max="10476" width="9.140625" style="1"/>
    <col min="10477" max="10477" width="7" style="1" customWidth="1"/>
    <col min="10478" max="10478" width="23.28515625" style="1" customWidth="1"/>
    <col min="10479" max="10479" width="24.140625" style="1" customWidth="1"/>
    <col min="10480" max="10480" width="34.42578125" style="1" customWidth="1"/>
    <col min="10481" max="10481" width="7.140625" style="1" customWidth="1"/>
    <col min="10482" max="10487" width="2.7109375" style="1" customWidth="1"/>
    <col min="10488" max="10488" width="3.5703125" style="1" customWidth="1"/>
    <col min="10489" max="10492" width="2.7109375" style="1" customWidth="1"/>
    <col min="10493" max="10493" width="3.7109375" style="1" customWidth="1"/>
    <col min="10494" max="10494" width="7" style="1" customWidth="1"/>
    <col min="10495" max="10495" width="6.140625" style="1" customWidth="1"/>
    <col min="10496" max="10498" width="2.7109375" style="1" customWidth="1"/>
    <col min="10499" max="10501" width="3.5703125" style="1" customWidth="1"/>
    <col min="10502" max="10502" width="4.140625" style="1" customWidth="1"/>
    <col min="10503" max="10503" width="4" style="1" customWidth="1"/>
    <col min="10504" max="10504" width="3.42578125" style="1" customWidth="1"/>
    <col min="10505" max="10505" width="4.28515625" style="1" customWidth="1"/>
    <col min="10506" max="10506" width="4.85546875" style="1" customWidth="1"/>
    <col min="10507" max="10507" width="5" style="1" customWidth="1"/>
    <col min="10508" max="10508" width="4.7109375" style="1" customWidth="1"/>
    <col min="10509" max="10732" width="9.140625" style="1"/>
    <col min="10733" max="10733" width="7" style="1" customWidth="1"/>
    <col min="10734" max="10734" width="23.28515625" style="1" customWidth="1"/>
    <col min="10735" max="10735" width="24.140625" style="1" customWidth="1"/>
    <col min="10736" max="10736" width="34.42578125" style="1" customWidth="1"/>
    <col min="10737" max="10737" width="7.140625" style="1" customWidth="1"/>
    <col min="10738" max="10743" width="2.7109375" style="1" customWidth="1"/>
    <col min="10744" max="10744" width="3.5703125" style="1" customWidth="1"/>
    <col min="10745" max="10748" width="2.7109375" style="1" customWidth="1"/>
    <col min="10749" max="10749" width="3.7109375" style="1" customWidth="1"/>
    <col min="10750" max="10750" width="7" style="1" customWidth="1"/>
    <col min="10751" max="10751" width="6.140625" style="1" customWidth="1"/>
    <col min="10752" max="10754" width="2.7109375" style="1" customWidth="1"/>
    <col min="10755" max="10757" width="3.5703125" style="1" customWidth="1"/>
    <col min="10758" max="10758" width="4.140625" style="1" customWidth="1"/>
    <col min="10759" max="10759" width="4" style="1" customWidth="1"/>
    <col min="10760" max="10760" width="3.42578125" style="1" customWidth="1"/>
    <col min="10761" max="10761" width="4.28515625" style="1" customWidth="1"/>
    <col min="10762" max="10762" width="4.85546875" style="1" customWidth="1"/>
    <col min="10763" max="10763" width="5" style="1" customWidth="1"/>
    <col min="10764" max="10764" width="4.7109375" style="1" customWidth="1"/>
    <col min="10765" max="10988" width="9.140625" style="1"/>
    <col min="10989" max="10989" width="7" style="1" customWidth="1"/>
    <col min="10990" max="10990" width="23.28515625" style="1" customWidth="1"/>
    <col min="10991" max="10991" width="24.140625" style="1" customWidth="1"/>
    <col min="10992" max="10992" width="34.42578125" style="1" customWidth="1"/>
    <col min="10993" max="10993" width="7.140625" style="1" customWidth="1"/>
    <col min="10994" max="10999" width="2.7109375" style="1" customWidth="1"/>
    <col min="11000" max="11000" width="3.5703125" style="1" customWidth="1"/>
    <col min="11001" max="11004" width="2.7109375" style="1" customWidth="1"/>
    <col min="11005" max="11005" width="3.7109375" style="1" customWidth="1"/>
    <col min="11006" max="11006" width="7" style="1" customWidth="1"/>
    <col min="11007" max="11007" width="6.140625" style="1" customWidth="1"/>
    <col min="11008" max="11010" width="2.7109375" style="1" customWidth="1"/>
    <col min="11011" max="11013" width="3.5703125" style="1" customWidth="1"/>
    <col min="11014" max="11014" width="4.140625" style="1" customWidth="1"/>
    <col min="11015" max="11015" width="4" style="1" customWidth="1"/>
    <col min="11016" max="11016" width="3.42578125" style="1" customWidth="1"/>
    <col min="11017" max="11017" width="4.28515625" style="1" customWidth="1"/>
    <col min="11018" max="11018" width="4.85546875" style="1" customWidth="1"/>
    <col min="11019" max="11019" width="5" style="1" customWidth="1"/>
    <col min="11020" max="11020" width="4.7109375" style="1" customWidth="1"/>
    <col min="11021" max="11244" width="9.140625" style="1"/>
    <col min="11245" max="11245" width="7" style="1" customWidth="1"/>
    <col min="11246" max="11246" width="23.28515625" style="1" customWidth="1"/>
    <col min="11247" max="11247" width="24.140625" style="1" customWidth="1"/>
    <col min="11248" max="11248" width="34.42578125" style="1" customWidth="1"/>
    <col min="11249" max="11249" width="7.140625" style="1" customWidth="1"/>
    <col min="11250" max="11255" width="2.7109375" style="1" customWidth="1"/>
    <col min="11256" max="11256" width="3.5703125" style="1" customWidth="1"/>
    <col min="11257" max="11260" width="2.7109375" style="1" customWidth="1"/>
    <col min="11261" max="11261" width="3.7109375" style="1" customWidth="1"/>
    <col min="11262" max="11262" width="7" style="1" customWidth="1"/>
    <col min="11263" max="11263" width="6.140625" style="1" customWidth="1"/>
    <col min="11264" max="11266" width="2.7109375" style="1" customWidth="1"/>
    <col min="11267" max="11269" width="3.5703125" style="1" customWidth="1"/>
    <col min="11270" max="11270" width="4.140625" style="1" customWidth="1"/>
    <col min="11271" max="11271" width="4" style="1" customWidth="1"/>
    <col min="11272" max="11272" width="3.42578125" style="1" customWidth="1"/>
    <col min="11273" max="11273" width="4.28515625" style="1" customWidth="1"/>
    <col min="11274" max="11274" width="4.85546875" style="1" customWidth="1"/>
    <col min="11275" max="11275" width="5" style="1" customWidth="1"/>
    <col min="11276" max="11276" width="4.7109375" style="1" customWidth="1"/>
    <col min="11277" max="11500" width="9.140625" style="1"/>
    <col min="11501" max="11501" width="7" style="1" customWidth="1"/>
    <col min="11502" max="11502" width="23.28515625" style="1" customWidth="1"/>
    <col min="11503" max="11503" width="24.140625" style="1" customWidth="1"/>
    <col min="11504" max="11504" width="34.42578125" style="1" customWidth="1"/>
    <col min="11505" max="11505" width="7.140625" style="1" customWidth="1"/>
    <col min="11506" max="11511" width="2.7109375" style="1" customWidth="1"/>
    <col min="11512" max="11512" width="3.5703125" style="1" customWidth="1"/>
    <col min="11513" max="11516" width="2.7109375" style="1" customWidth="1"/>
    <col min="11517" max="11517" width="3.7109375" style="1" customWidth="1"/>
    <col min="11518" max="11518" width="7" style="1" customWidth="1"/>
    <col min="11519" max="11519" width="6.140625" style="1" customWidth="1"/>
    <col min="11520" max="11522" width="2.7109375" style="1" customWidth="1"/>
    <col min="11523" max="11525" width="3.5703125" style="1" customWidth="1"/>
    <col min="11526" max="11526" width="4.140625" style="1" customWidth="1"/>
    <col min="11527" max="11527" width="4" style="1" customWidth="1"/>
    <col min="11528" max="11528" width="3.42578125" style="1" customWidth="1"/>
    <col min="11529" max="11529" width="4.28515625" style="1" customWidth="1"/>
    <col min="11530" max="11530" width="4.85546875" style="1" customWidth="1"/>
    <col min="11531" max="11531" width="5" style="1" customWidth="1"/>
    <col min="11532" max="11532" width="4.7109375" style="1" customWidth="1"/>
    <col min="11533" max="11756" width="9.140625" style="1"/>
    <col min="11757" max="11757" width="7" style="1" customWidth="1"/>
    <col min="11758" max="11758" width="23.28515625" style="1" customWidth="1"/>
    <col min="11759" max="11759" width="24.140625" style="1" customWidth="1"/>
    <col min="11760" max="11760" width="34.42578125" style="1" customWidth="1"/>
    <col min="11761" max="11761" width="7.140625" style="1" customWidth="1"/>
    <col min="11762" max="11767" width="2.7109375" style="1" customWidth="1"/>
    <col min="11768" max="11768" width="3.5703125" style="1" customWidth="1"/>
    <col min="11769" max="11772" width="2.7109375" style="1" customWidth="1"/>
    <col min="11773" max="11773" width="3.7109375" style="1" customWidth="1"/>
    <col min="11774" max="11774" width="7" style="1" customWidth="1"/>
    <col min="11775" max="11775" width="6.140625" style="1" customWidth="1"/>
    <col min="11776" max="11778" width="2.7109375" style="1" customWidth="1"/>
    <col min="11779" max="11781" width="3.5703125" style="1" customWidth="1"/>
    <col min="11782" max="11782" width="4.140625" style="1" customWidth="1"/>
    <col min="11783" max="11783" width="4" style="1" customWidth="1"/>
    <col min="11784" max="11784" width="3.42578125" style="1" customWidth="1"/>
    <col min="11785" max="11785" width="4.28515625" style="1" customWidth="1"/>
    <col min="11786" max="11786" width="4.85546875" style="1" customWidth="1"/>
    <col min="11787" max="11787" width="5" style="1" customWidth="1"/>
    <col min="11788" max="11788" width="4.7109375" style="1" customWidth="1"/>
    <col min="11789" max="12012" width="9.140625" style="1"/>
    <col min="12013" max="12013" width="7" style="1" customWidth="1"/>
    <col min="12014" max="12014" width="23.28515625" style="1" customWidth="1"/>
    <col min="12015" max="12015" width="24.140625" style="1" customWidth="1"/>
    <col min="12016" max="12016" width="34.42578125" style="1" customWidth="1"/>
    <col min="12017" max="12017" width="7.140625" style="1" customWidth="1"/>
    <col min="12018" max="12023" width="2.7109375" style="1" customWidth="1"/>
    <col min="12024" max="12024" width="3.5703125" style="1" customWidth="1"/>
    <col min="12025" max="12028" width="2.7109375" style="1" customWidth="1"/>
    <col min="12029" max="12029" width="3.7109375" style="1" customWidth="1"/>
    <col min="12030" max="12030" width="7" style="1" customWidth="1"/>
    <col min="12031" max="12031" width="6.140625" style="1" customWidth="1"/>
    <col min="12032" max="12034" width="2.7109375" style="1" customWidth="1"/>
    <col min="12035" max="12037" width="3.5703125" style="1" customWidth="1"/>
    <col min="12038" max="12038" width="4.140625" style="1" customWidth="1"/>
    <col min="12039" max="12039" width="4" style="1" customWidth="1"/>
    <col min="12040" max="12040" width="3.42578125" style="1" customWidth="1"/>
    <col min="12041" max="12041" width="4.28515625" style="1" customWidth="1"/>
    <col min="12042" max="12042" width="4.85546875" style="1" customWidth="1"/>
    <col min="12043" max="12043" width="5" style="1" customWidth="1"/>
    <col min="12044" max="12044" width="4.7109375" style="1" customWidth="1"/>
    <col min="12045" max="12268" width="9.140625" style="1"/>
    <col min="12269" max="12269" width="7" style="1" customWidth="1"/>
    <col min="12270" max="12270" width="23.28515625" style="1" customWidth="1"/>
    <col min="12271" max="12271" width="24.140625" style="1" customWidth="1"/>
    <col min="12272" max="12272" width="34.42578125" style="1" customWidth="1"/>
    <col min="12273" max="12273" width="7.140625" style="1" customWidth="1"/>
    <col min="12274" max="12279" width="2.7109375" style="1" customWidth="1"/>
    <col min="12280" max="12280" width="3.5703125" style="1" customWidth="1"/>
    <col min="12281" max="12284" width="2.7109375" style="1" customWidth="1"/>
    <col min="12285" max="12285" width="3.7109375" style="1" customWidth="1"/>
    <col min="12286" max="12286" width="7" style="1" customWidth="1"/>
    <col min="12287" max="12287" width="6.140625" style="1" customWidth="1"/>
    <col min="12288" max="12290" width="2.7109375" style="1" customWidth="1"/>
    <col min="12291" max="12293" width="3.5703125" style="1" customWidth="1"/>
    <col min="12294" max="12294" width="4.140625" style="1" customWidth="1"/>
    <col min="12295" max="12295" width="4" style="1" customWidth="1"/>
    <col min="12296" max="12296" width="3.42578125" style="1" customWidth="1"/>
    <col min="12297" max="12297" width="4.28515625" style="1" customWidth="1"/>
    <col min="12298" max="12298" width="4.85546875" style="1" customWidth="1"/>
    <col min="12299" max="12299" width="5" style="1" customWidth="1"/>
    <col min="12300" max="12300" width="4.7109375" style="1" customWidth="1"/>
    <col min="12301" max="12524" width="9.140625" style="1"/>
    <col min="12525" max="12525" width="7" style="1" customWidth="1"/>
    <col min="12526" max="12526" width="23.28515625" style="1" customWidth="1"/>
    <col min="12527" max="12527" width="24.140625" style="1" customWidth="1"/>
    <col min="12528" max="12528" width="34.42578125" style="1" customWidth="1"/>
    <col min="12529" max="12529" width="7.140625" style="1" customWidth="1"/>
    <col min="12530" max="12535" width="2.7109375" style="1" customWidth="1"/>
    <col min="12536" max="12536" width="3.5703125" style="1" customWidth="1"/>
    <col min="12537" max="12540" width="2.7109375" style="1" customWidth="1"/>
    <col min="12541" max="12541" width="3.7109375" style="1" customWidth="1"/>
    <col min="12542" max="12542" width="7" style="1" customWidth="1"/>
    <col min="12543" max="12543" width="6.140625" style="1" customWidth="1"/>
    <col min="12544" max="12546" width="2.7109375" style="1" customWidth="1"/>
    <col min="12547" max="12549" width="3.5703125" style="1" customWidth="1"/>
    <col min="12550" max="12550" width="4.140625" style="1" customWidth="1"/>
    <col min="12551" max="12551" width="4" style="1" customWidth="1"/>
    <col min="12552" max="12552" width="3.42578125" style="1" customWidth="1"/>
    <col min="12553" max="12553" width="4.28515625" style="1" customWidth="1"/>
    <col min="12554" max="12554" width="4.85546875" style="1" customWidth="1"/>
    <col min="12555" max="12555" width="5" style="1" customWidth="1"/>
    <col min="12556" max="12556" width="4.7109375" style="1" customWidth="1"/>
    <col min="12557" max="12780" width="9.140625" style="1"/>
    <col min="12781" max="12781" width="7" style="1" customWidth="1"/>
    <col min="12782" max="12782" width="23.28515625" style="1" customWidth="1"/>
    <col min="12783" max="12783" width="24.140625" style="1" customWidth="1"/>
    <col min="12784" max="12784" width="34.42578125" style="1" customWidth="1"/>
    <col min="12785" max="12785" width="7.140625" style="1" customWidth="1"/>
    <col min="12786" max="12791" width="2.7109375" style="1" customWidth="1"/>
    <col min="12792" max="12792" width="3.5703125" style="1" customWidth="1"/>
    <col min="12793" max="12796" width="2.7109375" style="1" customWidth="1"/>
    <col min="12797" max="12797" width="3.7109375" style="1" customWidth="1"/>
    <col min="12798" max="12798" width="7" style="1" customWidth="1"/>
    <col min="12799" max="12799" width="6.140625" style="1" customWidth="1"/>
    <col min="12800" max="12802" width="2.7109375" style="1" customWidth="1"/>
    <col min="12803" max="12805" width="3.5703125" style="1" customWidth="1"/>
    <col min="12806" max="12806" width="4.140625" style="1" customWidth="1"/>
    <col min="12807" max="12807" width="4" style="1" customWidth="1"/>
    <col min="12808" max="12808" width="3.42578125" style="1" customWidth="1"/>
    <col min="12809" max="12809" width="4.28515625" style="1" customWidth="1"/>
    <col min="12810" max="12810" width="4.85546875" style="1" customWidth="1"/>
    <col min="12811" max="12811" width="5" style="1" customWidth="1"/>
    <col min="12812" max="12812" width="4.7109375" style="1" customWidth="1"/>
    <col min="12813" max="13036" width="9.140625" style="1"/>
    <col min="13037" max="13037" width="7" style="1" customWidth="1"/>
    <col min="13038" max="13038" width="23.28515625" style="1" customWidth="1"/>
    <col min="13039" max="13039" width="24.140625" style="1" customWidth="1"/>
    <col min="13040" max="13040" width="34.42578125" style="1" customWidth="1"/>
    <col min="13041" max="13041" width="7.140625" style="1" customWidth="1"/>
    <col min="13042" max="13047" width="2.7109375" style="1" customWidth="1"/>
    <col min="13048" max="13048" width="3.5703125" style="1" customWidth="1"/>
    <col min="13049" max="13052" width="2.7109375" style="1" customWidth="1"/>
    <col min="13053" max="13053" width="3.7109375" style="1" customWidth="1"/>
    <col min="13054" max="13054" width="7" style="1" customWidth="1"/>
    <col min="13055" max="13055" width="6.140625" style="1" customWidth="1"/>
    <col min="13056" max="13058" width="2.7109375" style="1" customWidth="1"/>
    <col min="13059" max="13061" width="3.5703125" style="1" customWidth="1"/>
    <col min="13062" max="13062" width="4.140625" style="1" customWidth="1"/>
    <col min="13063" max="13063" width="4" style="1" customWidth="1"/>
    <col min="13064" max="13064" width="3.42578125" style="1" customWidth="1"/>
    <col min="13065" max="13065" width="4.28515625" style="1" customWidth="1"/>
    <col min="13066" max="13066" width="4.85546875" style="1" customWidth="1"/>
    <col min="13067" max="13067" width="5" style="1" customWidth="1"/>
    <col min="13068" max="13068" width="4.7109375" style="1" customWidth="1"/>
    <col min="13069" max="13292" width="9.140625" style="1"/>
    <col min="13293" max="13293" width="7" style="1" customWidth="1"/>
    <col min="13294" max="13294" width="23.28515625" style="1" customWidth="1"/>
    <col min="13295" max="13295" width="24.140625" style="1" customWidth="1"/>
    <col min="13296" max="13296" width="34.42578125" style="1" customWidth="1"/>
    <col min="13297" max="13297" width="7.140625" style="1" customWidth="1"/>
    <col min="13298" max="13303" width="2.7109375" style="1" customWidth="1"/>
    <col min="13304" max="13304" width="3.5703125" style="1" customWidth="1"/>
    <col min="13305" max="13308" width="2.7109375" style="1" customWidth="1"/>
    <col min="13309" max="13309" width="3.7109375" style="1" customWidth="1"/>
    <col min="13310" max="13310" width="7" style="1" customWidth="1"/>
    <col min="13311" max="13311" width="6.140625" style="1" customWidth="1"/>
    <col min="13312" max="13314" width="2.7109375" style="1" customWidth="1"/>
    <col min="13315" max="13317" width="3.5703125" style="1" customWidth="1"/>
    <col min="13318" max="13318" width="4.140625" style="1" customWidth="1"/>
    <col min="13319" max="13319" width="4" style="1" customWidth="1"/>
    <col min="13320" max="13320" width="3.42578125" style="1" customWidth="1"/>
    <col min="13321" max="13321" width="4.28515625" style="1" customWidth="1"/>
    <col min="13322" max="13322" width="4.85546875" style="1" customWidth="1"/>
    <col min="13323" max="13323" width="5" style="1" customWidth="1"/>
    <col min="13324" max="13324" width="4.7109375" style="1" customWidth="1"/>
    <col min="13325" max="13548" width="9.140625" style="1"/>
    <col min="13549" max="13549" width="7" style="1" customWidth="1"/>
    <col min="13550" max="13550" width="23.28515625" style="1" customWidth="1"/>
    <col min="13551" max="13551" width="24.140625" style="1" customWidth="1"/>
    <col min="13552" max="13552" width="34.42578125" style="1" customWidth="1"/>
    <col min="13553" max="13553" width="7.140625" style="1" customWidth="1"/>
    <col min="13554" max="13559" width="2.7109375" style="1" customWidth="1"/>
    <col min="13560" max="13560" width="3.5703125" style="1" customWidth="1"/>
    <col min="13561" max="13564" width="2.7109375" style="1" customWidth="1"/>
    <col min="13565" max="13565" width="3.7109375" style="1" customWidth="1"/>
    <col min="13566" max="13566" width="7" style="1" customWidth="1"/>
    <col min="13567" max="13567" width="6.140625" style="1" customWidth="1"/>
    <col min="13568" max="13570" width="2.7109375" style="1" customWidth="1"/>
    <col min="13571" max="13573" width="3.5703125" style="1" customWidth="1"/>
    <col min="13574" max="13574" width="4.140625" style="1" customWidth="1"/>
    <col min="13575" max="13575" width="4" style="1" customWidth="1"/>
    <col min="13576" max="13576" width="3.42578125" style="1" customWidth="1"/>
    <col min="13577" max="13577" width="4.28515625" style="1" customWidth="1"/>
    <col min="13578" max="13578" width="4.85546875" style="1" customWidth="1"/>
    <col min="13579" max="13579" width="5" style="1" customWidth="1"/>
    <col min="13580" max="13580" width="4.7109375" style="1" customWidth="1"/>
    <col min="13581" max="13804" width="9.140625" style="1"/>
    <col min="13805" max="13805" width="7" style="1" customWidth="1"/>
    <col min="13806" max="13806" width="23.28515625" style="1" customWidth="1"/>
    <col min="13807" max="13807" width="24.140625" style="1" customWidth="1"/>
    <col min="13808" max="13808" width="34.42578125" style="1" customWidth="1"/>
    <col min="13809" max="13809" width="7.140625" style="1" customWidth="1"/>
    <col min="13810" max="13815" width="2.7109375" style="1" customWidth="1"/>
    <col min="13816" max="13816" width="3.5703125" style="1" customWidth="1"/>
    <col min="13817" max="13820" width="2.7109375" style="1" customWidth="1"/>
    <col min="13821" max="13821" width="3.7109375" style="1" customWidth="1"/>
    <col min="13822" max="13822" width="7" style="1" customWidth="1"/>
    <col min="13823" max="13823" width="6.140625" style="1" customWidth="1"/>
    <col min="13824" max="13826" width="2.7109375" style="1" customWidth="1"/>
    <col min="13827" max="13829" width="3.5703125" style="1" customWidth="1"/>
    <col min="13830" max="13830" width="4.140625" style="1" customWidth="1"/>
    <col min="13831" max="13831" width="4" style="1" customWidth="1"/>
    <col min="13832" max="13832" width="3.42578125" style="1" customWidth="1"/>
    <col min="13833" max="13833" width="4.28515625" style="1" customWidth="1"/>
    <col min="13834" max="13834" width="4.85546875" style="1" customWidth="1"/>
    <col min="13835" max="13835" width="5" style="1" customWidth="1"/>
    <col min="13836" max="13836" width="4.7109375" style="1" customWidth="1"/>
    <col min="13837" max="14060" width="9.140625" style="1"/>
    <col min="14061" max="14061" width="7" style="1" customWidth="1"/>
    <col min="14062" max="14062" width="23.28515625" style="1" customWidth="1"/>
    <col min="14063" max="14063" width="24.140625" style="1" customWidth="1"/>
    <col min="14064" max="14064" width="34.42578125" style="1" customWidth="1"/>
    <col min="14065" max="14065" width="7.140625" style="1" customWidth="1"/>
    <col min="14066" max="14071" width="2.7109375" style="1" customWidth="1"/>
    <col min="14072" max="14072" width="3.5703125" style="1" customWidth="1"/>
    <col min="14073" max="14076" width="2.7109375" style="1" customWidth="1"/>
    <col min="14077" max="14077" width="3.7109375" style="1" customWidth="1"/>
    <col min="14078" max="14078" width="7" style="1" customWidth="1"/>
    <col min="14079" max="14079" width="6.140625" style="1" customWidth="1"/>
    <col min="14080" max="14082" width="2.7109375" style="1" customWidth="1"/>
    <col min="14083" max="14085" width="3.5703125" style="1" customWidth="1"/>
    <col min="14086" max="14086" width="4.140625" style="1" customWidth="1"/>
    <col min="14087" max="14087" width="4" style="1" customWidth="1"/>
    <col min="14088" max="14088" width="3.42578125" style="1" customWidth="1"/>
    <col min="14089" max="14089" width="4.28515625" style="1" customWidth="1"/>
    <col min="14090" max="14090" width="4.85546875" style="1" customWidth="1"/>
    <col min="14091" max="14091" width="5" style="1" customWidth="1"/>
    <col min="14092" max="14092" width="4.7109375" style="1" customWidth="1"/>
    <col min="14093" max="14316" width="9.140625" style="1"/>
    <col min="14317" max="14317" width="7" style="1" customWidth="1"/>
    <col min="14318" max="14318" width="23.28515625" style="1" customWidth="1"/>
    <col min="14319" max="14319" width="24.140625" style="1" customWidth="1"/>
    <col min="14320" max="14320" width="34.42578125" style="1" customWidth="1"/>
    <col min="14321" max="14321" width="7.140625" style="1" customWidth="1"/>
    <col min="14322" max="14327" width="2.7109375" style="1" customWidth="1"/>
    <col min="14328" max="14328" width="3.5703125" style="1" customWidth="1"/>
    <col min="14329" max="14332" width="2.7109375" style="1" customWidth="1"/>
    <col min="14333" max="14333" width="3.7109375" style="1" customWidth="1"/>
    <col min="14334" max="14334" width="7" style="1" customWidth="1"/>
    <col min="14335" max="14335" width="6.140625" style="1" customWidth="1"/>
    <col min="14336" max="14338" width="2.7109375" style="1" customWidth="1"/>
    <col min="14339" max="14341" width="3.5703125" style="1" customWidth="1"/>
    <col min="14342" max="14342" width="4.140625" style="1" customWidth="1"/>
    <col min="14343" max="14343" width="4" style="1" customWidth="1"/>
    <col min="14344" max="14344" width="3.42578125" style="1" customWidth="1"/>
    <col min="14345" max="14345" width="4.28515625" style="1" customWidth="1"/>
    <col min="14346" max="14346" width="4.85546875" style="1" customWidth="1"/>
    <col min="14347" max="14347" width="5" style="1" customWidth="1"/>
    <col min="14348" max="14348" width="4.7109375" style="1" customWidth="1"/>
    <col min="14349" max="14572" width="9.140625" style="1"/>
    <col min="14573" max="14573" width="7" style="1" customWidth="1"/>
    <col min="14574" max="14574" width="23.28515625" style="1" customWidth="1"/>
    <col min="14575" max="14575" width="24.140625" style="1" customWidth="1"/>
    <col min="14576" max="14576" width="34.42578125" style="1" customWidth="1"/>
    <col min="14577" max="14577" width="7.140625" style="1" customWidth="1"/>
    <col min="14578" max="14583" width="2.7109375" style="1" customWidth="1"/>
    <col min="14584" max="14584" width="3.5703125" style="1" customWidth="1"/>
    <col min="14585" max="14588" width="2.7109375" style="1" customWidth="1"/>
    <col min="14589" max="14589" width="3.7109375" style="1" customWidth="1"/>
    <col min="14590" max="14590" width="7" style="1" customWidth="1"/>
    <col min="14591" max="14591" width="6.140625" style="1" customWidth="1"/>
    <col min="14592" max="14594" width="2.7109375" style="1" customWidth="1"/>
    <col min="14595" max="14597" width="3.5703125" style="1" customWidth="1"/>
    <col min="14598" max="14598" width="4.140625" style="1" customWidth="1"/>
    <col min="14599" max="14599" width="4" style="1" customWidth="1"/>
    <col min="14600" max="14600" width="3.42578125" style="1" customWidth="1"/>
    <col min="14601" max="14601" width="4.28515625" style="1" customWidth="1"/>
    <col min="14602" max="14602" width="4.85546875" style="1" customWidth="1"/>
    <col min="14603" max="14603" width="5" style="1" customWidth="1"/>
    <col min="14604" max="14604" width="4.7109375" style="1" customWidth="1"/>
    <col min="14605" max="14828" width="9.140625" style="1"/>
    <col min="14829" max="14829" width="7" style="1" customWidth="1"/>
    <col min="14830" max="14830" width="23.28515625" style="1" customWidth="1"/>
    <col min="14831" max="14831" width="24.140625" style="1" customWidth="1"/>
    <col min="14832" max="14832" width="34.42578125" style="1" customWidth="1"/>
    <col min="14833" max="14833" width="7.140625" style="1" customWidth="1"/>
    <col min="14834" max="14839" width="2.7109375" style="1" customWidth="1"/>
    <col min="14840" max="14840" width="3.5703125" style="1" customWidth="1"/>
    <col min="14841" max="14844" width="2.7109375" style="1" customWidth="1"/>
    <col min="14845" max="14845" width="3.7109375" style="1" customWidth="1"/>
    <col min="14846" max="14846" width="7" style="1" customWidth="1"/>
    <col min="14847" max="14847" width="6.140625" style="1" customWidth="1"/>
    <col min="14848" max="14850" width="2.7109375" style="1" customWidth="1"/>
    <col min="14851" max="14853" width="3.5703125" style="1" customWidth="1"/>
    <col min="14854" max="14854" width="4.140625" style="1" customWidth="1"/>
    <col min="14855" max="14855" width="4" style="1" customWidth="1"/>
    <col min="14856" max="14856" width="3.42578125" style="1" customWidth="1"/>
    <col min="14857" max="14857" width="4.28515625" style="1" customWidth="1"/>
    <col min="14858" max="14858" width="4.85546875" style="1" customWidth="1"/>
    <col min="14859" max="14859" width="5" style="1" customWidth="1"/>
    <col min="14860" max="14860" width="4.7109375" style="1" customWidth="1"/>
    <col min="14861" max="15084" width="9.140625" style="1"/>
    <col min="15085" max="15085" width="7" style="1" customWidth="1"/>
    <col min="15086" max="15086" width="23.28515625" style="1" customWidth="1"/>
    <col min="15087" max="15087" width="24.140625" style="1" customWidth="1"/>
    <col min="15088" max="15088" width="34.42578125" style="1" customWidth="1"/>
    <col min="15089" max="15089" width="7.140625" style="1" customWidth="1"/>
    <col min="15090" max="15095" width="2.7109375" style="1" customWidth="1"/>
    <col min="15096" max="15096" width="3.5703125" style="1" customWidth="1"/>
    <col min="15097" max="15100" width="2.7109375" style="1" customWidth="1"/>
    <col min="15101" max="15101" width="3.7109375" style="1" customWidth="1"/>
    <col min="15102" max="15102" width="7" style="1" customWidth="1"/>
    <col min="15103" max="15103" width="6.140625" style="1" customWidth="1"/>
    <col min="15104" max="15106" width="2.7109375" style="1" customWidth="1"/>
    <col min="15107" max="15109" width="3.5703125" style="1" customWidth="1"/>
    <col min="15110" max="15110" width="4.140625" style="1" customWidth="1"/>
    <col min="15111" max="15111" width="4" style="1" customWidth="1"/>
    <col min="15112" max="15112" width="3.42578125" style="1" customWidth="1"/>
    <col min="15113" max="15113" width="4.28515625" style="1" customWidth="1"/>
    <col min="15114" max="15114" width="4.85546875" style="1" customWidth="1"/>
    <col min="15115" max="15115" width="5" style="1" customWidth="1"/>
    <col min="15116" max="15116" width="4.7109375" style="1" customWidth="1"/>
    <col min="15117" max="15340" width="9.140625" style="1"/>
    <col min="15341" max="15341" width="7" style="1" customWidth="1"/>
    <col min="15342" max="15342" width="23.28515625" style="1" customWidth="1"/>
    <col min="15343" max="15343" width="24.140625" style="1" customWidth="1"/>
    <col min="15344" max="15344" width="34.42578125" style="1" customWidth="1"/>
    <col min="15345" max="15345" width="7.140625" style="1" customWidth="1"/>
    <col min="15346" max="15351" width="2.7109375" style="1" customWidth="1"/>
    <col min="15352" max="15352" width="3.5703125" style="1" customWidth="1"/>
    <col min="15353" max="15356" width="2.7109375" style="1" customWidth="1"/>
    <col min="15357" max="15357" width="3.7109375" style="1" customWidth="1"/>
    <col min="15358" max="15358" width="7" style="1" customWidth="1"/>
    <col min="15359" max="15359" width="6.140625" style="1" customWidth="1"/>
    <col min="15360" max="15362" width="2.7109375" style="1" customWidth="1"/>
    <col min="15363" max="15365" width="3.5703125" style="1" customWidth="1"/>
    <col min="15366" max="15366" width="4.140625" style="1" customWidth="1"/>
    <col min="15367" max="15367" width="4" style="1" customWidth="1"/>
    <col min="15368" max="15368" width="3.42578125" style="1" customWidth="1"/>
    <col min="15369" max="15369" width="4.28515625" style="1" customWidth="1"/>
    <col min="15370" max="15370" width="4.85546875" style="1" customWidth="1"/>
    <col min="15371" max="15371" width="5" style="1" customWidth="1"/>
    <col min="15372" max="15372" width="4.7109375" style="1" customWidth="1"/>
    <col min="15373" max="15596" width="9.140625" style="1"/>
    <col min="15597" max="15597" width="7" style="1" customWidth="1"/>
    <col min="15598" max="15598" width="23.28515625" style="1" customWidth="1"/>
    <col min="15599" max="15599" width="24.140625" style="1" customWidth="1"/>
    <col min="15600" max="15600" width="34.42578125" style="1" customWidth="1"/>
    <col min="15601" max="15601" width="7.140625" style="1" customWidth="1"/>
    <col min="15602" max="15607" width="2.7109375" style="1" customWidth="1"/>
    <col min="15608" max="15608" width="3.5703125" style="1" customWidth="1"/>
    <col min="15609" max="15612" width="2.7109375" style="1" customWidth="1"/>
    <col min="15613" max="15613" width="3.7109375" style="1" customWidth="1"/>
    <col min="15614" max="15614" width="7" style="1" customWidth="1"/>
    <col min="15615" max="15615" width="6.140625" style="1" customWidth="1"/>
    <col min="15616" max="15618" width="2.7109375" style="1" customWidth="1"/>
    <col min="15619" max="15621" width="3.5703125" style="1" customWidth="1"/>
    <col min="15622" max="15622" width="4.140625" style="1" customWidth="1"/>
    <col min="15623" max="15623" width="4" style="1" customWidth="1"/>
    <col min="15624" max="15624" width="3.42578125" style="1" customWidth="1"/>
    <col min="15625" max="15625" width="4.28515625" style="1" customWidth="1"/>
    <col min="15626" max="15626" width="4.85546875" style="1" customWidth="1"/>
    <col min="15627" max="15627" width="5" style="1" customWidth="1"/>
    <col min="15628" max="15628" width="4.7109375" style="1" customWidth="1"/>
    <col min="15629" max="15852" width="9.140625" style="1"/>
    <col min="15853" max="15853" width="7" style="1" customWidth="1"/>
    <col min="15854" max="15854" width="23.28515625" style="1" customWidth="1"/>
    <col min="15855" max="15855" width="24.140625" style="1" customWidth="1"/>
    <col min="15856" max="15856" width="34.42578125" style="1" customWidth="1"/>
    <col min="15857" max="15857" width="7.140625" style="1" customWidth="1"/>
    <col min="15858" max="15863" width="2.7109375" style="1" customWidth="1"/>
    <col min="15864" max="15864" width="3.5703125" style="1" customWidth="1"/>
    <col min="15865" max="15868" width="2.7109375" style="1" customWidth="1"/>
    <col min="15869" max="15869" width="3.7109375" style="1" customWidth="1"/>
    <col min="15870" max="15870" width="7" style="1" customWidth="1"/>
    <col min="15871" max="15871" width="6.140625" style="1" customWidth="1"/>
    <col min="15872" max="15874" width="2.7109375" style="1" customWidth="1"/>
    <col min="15875" max="15877" width="3.5703125" style="1" customWidth="1"/>
    <col min="15878" max="15878" width="4.140625" style="1" customWidth="1"/>
    <col min="15879" max="15879" width="4" style="1" customWidth="1"/>
    <col min="15880" max="15880" width="3.42578125" style="1" customWidth="1"/>
    <col min="15881" max="15881" width="4.28515625" style="1" customWidth="1"/>
    <col min="15882" max="15882" width="4.85546875" style="1" customWidth="1"/>
    <col min="15883" max="15883" width="5" style="1" customWidth="1"/>
    <col min="15884" max="15884" width="4.7109375" style="1" customWidth="1"/>
    <col min="15885" max="16108" width="9.140625" style="1"/>
    <col min="16109" max="16109" width="7" style="1" customWidth="1"/>
    <col min="16110" max="16110" width="23.28515625" style="1" customWidth="1"/>
    <col min="16111" max="16111" width="24.140625" style="1" customWidth="1"/>
    <col min="16112" max="16112" width="34.42578125" style="1" customWidth="1"/>
    <col min="16113" max="16113" width="7.140625" style="1" customWidth="1"/>
    <col min="16114" max="16119" width="2.7109375" style="1" customWidth="1"/>
    <col min="16120" max="16120" width="3.5703125" style="1" customWidth="1"/>
    <col min="16121" max="16124" width="2.7109375" style="1" customWidth="1"/>
    <col min="16125" max="16125" width="3.7109375" style="1" customWidth="1"/>
    <col min="16126" max="16126" width="7" style="1" customWidth="1"/>
    <col min="16127" max="16127" width="6.140625" style="1" customWidth="1"/>
    <col min="16128" max="16130" width="2.7109375" style="1" customWidth="1"/>
    <col min="16131" max="16133" width="3.5703125" style="1" customWidth="1"/>
    <col min="16134" max="16134" width="4.140625" style="1" customWidth="1"/>
    <col min="16135" max="16135" width="4" style="1" customWidth="1"/>
    <col min="16136" max="16136" width="3.42578125" style="1" customWidth="1"/>
    <col min="16137" max="16137" width="4.28515625" style="1" customWidth="1"/>
    <col min="16138" max="16138" width="4.85546875" style="1" customWidth="1"/>
    <col min="16139" max="16139" width="5" style="1" customWidth="1"/>
    <col min="16140" max="16140" width="4.7109375" style="1" customWidth="1"/>
    <col min="16141" max="16384" width="9.140625" style="1"/>
  </cols>
  <sheetData>
    <row r="1" spans="1:16140" ht="57.75" customHeight="1" x14ac:dyDescent="0.25">
      <c r="A1" s="270" t="s">
        <v>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</row>
    <row r="2" spans="1:16140" ht="36" customHeight="1" x14ac:dyDescent="0.25">
      <c r="A2" s="270" t="s">
        <v>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1"/>
    </row>
    <row r="3" spans="1:16140" ht="16.5" customHeight="1" x14ac:dyDescent="0.35">
      <c r="A3" s="62"/>
      <c r="B3" s="5"/>
      <c r="C3" s="5"/>
      <c r="D3" s="5"/>
      <c r="E3" s="5"/>
      <c r="F3" s="6"/>
      <c r="G3" s="6"/>
      <c r="H3" s="6"/>
      <c r="I3" s="6"/>
      <c r="J3" s="7"/>
      <c r="K3" s="7"/>
      <c r="L3" s="5"/>
      <c r="M3" s="7"/>
    </row>
    <row r="4" spans="1:16140" ht="24.75" customHeight="1" x14ac:dyDescent="0.3">
      <c r="A4" s="267" t="s">
        <v>3</v>
      </c>
      <c r="B4" s="267"/>
      <c r="C4" s="267"/>
      <c r="D4" s="267"/>
      <c r="E4" s="267"/>
      <c r="F4" s="41"/>
      <c r="G4" s="41"/>
      <c r="H4" s="48"/>
      <c r="I4" s="48"/>
      <c r="J4" s="48"/>
      <c r="K4" s="48"/>
      <c r="L4" s="48"/>
      <c r="M4" s="1"/>
    </row>
    <row r="5" spans="1:16140" ht="21" customHeight="1" thickBot="1" x14ac:dyDescent="0.4">
      <c r="A5" s="384" t="s">
        <v>132</v>
      </c>
      <c r="B5" s="268"/>
      <c r="C5" s="268"/>
      <c r="D5" s="268"/>
      <c r="E5" s="268"/>
      <c r="F5" s="268"/>
      <c r="G5" s="268"/>
      <c r="H5" s="59"/>
      <c r="I5" s="59"/>
      <c r="J5" s="60"/>
      <c r="K5" s="60"/>
      <c r="L5" s="61"/>
      <c r="M5" s="8"/>
    </row>
    <row r="6" spans="1:16140" ht="17.25" customHeight="1" thickTop="1" x14ac:dyDescent="0.25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1"/>
    </row>
    <row r="7" spans="1:16140" ht="6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1"/>
    </row>
    <row r="8" spans="1:16140" s="10" customFormat="1" ht="33" customHeight="1" thickBot="1" x14ac:dyDescent="0.25">
      <c r="A8" s="383" t="s">
        <v>82</v>
      </c>
      <c r="B8" s="383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16140" s="15" customFormat="1" ht="153.75" customHeight="1" x14ac:dyDescent="0.2">
      <c r="A9" s="233" t="s">
        <v>7</v>
      </c>
      <c r="B9" s="286" t="s">
        <v>5</v>
      </c>
      <c r="C9" s="287"/>
      <c r="D9" s="232" t="s">
        <v>8</v>
      </c>
      <c r="E9" s="3" t="s">
        <v>9</v>
      </c>
      <c r="F9" s="79" t="s">
        <v>48</v>
      </c>
      <c r="G9" s="79" t="s">
        <v>49</v>
      </c>
      <c r="H9" s="230" t="s">
        <v>50</v>
      </c>
      <c r="I9" s="234" t="s">
        <v>19</v>
      </c>
      <c r="J9" s="235" t="s">
        <v>20</v>
      </c>
      <c r="K9" s="231" t="s">
        <v>21</v>
      </c>
      <c r="L9" s="229" t="s">
        <v>22</v>
      </c>
      <c r="M9" s="45" t="s">
        <v>0</v>
      </c>
    </row>
    <row r="10" spans="1:16140" s="10" customFormat="1" ht="39.950000000000003" customHeight="1" x14ac:dyDescent="0.2">
      <c r="A10" s="112">
        <v>1</v>
      </c>
      <c r="B10" s="85" t="s">
        <v>131</v>
      </c>
      <c r="C10" s="205" t="s">
        <v>130</v>
      </c>
      <c r="D10" s="98" t="s">
        <v>14</v>
      </c>
      <c r="E10" s="205" t="s">
        <v>139</v>
      </c>
      <c r="F10" s="154">
        <v>16</v>
      </c>
      <c r="G10" s="155">
        <v>9</v>
      </c>
      <c r="H10" s="109">
        <f t="shared" ref="H10:H19" si="0">SUM(F10:G10)</f>
        <v>25</v>
      </c>
      <c r="I10" s="130"/>
      <c r="J10" s="16"/>
      <c r="K10" s="38"/>
      <c r="L10" s="39">
        <f>H10-J10+K10</f>
        <v>25</v>
      </c>
      <c r="M10" s="37">
        <f>L10*100/H10</f>
        <v>100</v>
      </c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</row>
    <row r="11" spans="1:16140" s="10" customFormat="1" ht="39.950000000000003" customHeight="1" x14ac:dyDescent="0.25">
      <c r="A11" s="112">
        <v>2</v>
      </c>
      <c r="B11" s="85" t="s">
        <v>103</v>
      </c>
      <c r="C11" s="205" t="s">
        <v>104</v>
      </c>
      <c r="D11" s="98" t="s">
        <v>64</v>
      </c>
      <c r="E11" s="205" t="s">
        <v>147</v>
      </c>
      <c r="F11" s="248">
        <v>11</v>
      </c>
      <c r="G11" s="249">
        <v>16</v>
      </c>
      <c r="H11" s="109">
        <f t="shared" si="0"/>
        <v>27</v>
      </c>
      <c r="I11" s="129"/>
      <c r="J11" s="104"/>
      <c r="K11" s="105"/>
      <c r="L11" s="106"/>
      <c r="M11" s="10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</row>
    <row r="12" spans="1:16140" ht="40.5" customHeight="1" x14ac:dyDescent="0.25">
      <c r="A12" s="112">
        <v>3</v>
      </c>
      <c r="B12" s="85" t="s">
        <v>123</v>
      </c>
      <c r="C12" s="85" t="s">
        <v>122</v>
      </c>
      <c r="D12" s="98" t="s">
        <v>121</v>
      </c>
      <c r="E12" s="205" t="s">
        <v>134</v>
      </c>
      <c r="F12" s="148">
        <v>17</v>
      </c>
      <c r="G12" s="149">
        <v>18</v>
      </c>
      <c r="H12" s="108">
        <f t="shared" si="0"/>
        <v>35</v>
      </c>
      <c r="I12" s="146"/>
      <c r="J12" s="147"/>
      <c r="K12" s="147"/>
      <c r="L12" s="2"/>
      <c r="M12" s="147"/>
    </row>
    <row r="13" spans="1:16140" s="110" customFormat="1" ht="40.5" customHeight="1" x14ac:dyDescent="0.25">
      <c r="A13" s="112"/>
      <c r="B13" s="207" t="s">
        <v>99</v>
      </c>
      <c r="C13" s="205" t="s">
        <v>100</v>
      </c>
      <c r="D13" s="98" t="s">
        <v>57</v>
      </c>
      <c r="E13" s="206" t="s">
        <v>141</v>
      </c>
      <c r="F13" s="150">
        <v>22</v>
      </c>
      <c r="G13" s="151">
        <v>13</v>
      </c>
      <c r="H13" s="108">
        <f t="shared" si="0"/>
        <v>35</v>
      </c>
      <c r="I13" s="130"/>
      <c r="J13" s="16"/>
      <c r="K13" s="38"/>
      <c r="L13" s="39">
        <f>H13-J13+K13</f>
        <v>35</v>
      </c>
      <c r="M13" s="37">
        <f>L13*100/H13</f>
        <v>100</v>
      </c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</row>
    <row r="14" spans="1:16140" s="10" customFormat="1" ht="39.950000000000003" customHeight="1" x14ac:dyDescent="0.25">
      <c r="A14" s="112"/>
      <c r="B14" s="85" t="s">
        <v>72</v>
      </c>
      <c r="C14" s="84" t="s">
        <v>73</v>
      </c>
      <c r="D14" s="98" t="s">
        <v>62</v>
      </c>
      <c r="E14" s="206" t="s">
        <v>135</v>
      </c>
      <c r="F14" s="248">
        <v>25</v>
      </c>
      <c r="G14" s="249">
        <v>11</v>
      </c>
      <c r="H14" s="109">
        <f t="shared" si="0"/>
        <v>36</v>
      </c>
      <c r="I14" s="129"/>
      <c r="J14" s="104"/>
      <c r="K14" s="105"/>
      <c r="L14" s="106"/>
      <c r="M14" s="10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</row>
    <row r="15" spans="1:16140" s="110" customFormat="1" ht="40.5" customHeight="1" x14ac:dyDescent="0.25">
      <c r="A15" s="112"/>
      <c r="B15" s="204" t="s">
        <v>95</v>
      </c>
      <c r="C15" s="204" t="s">
        <v>96</v>
      </c>
      <c r="D15" s="98" t="s">
        <v>53</v>
      </c>
      <c r="E15" s="204" t="s">
        <v>136</v>
      </c>
      <c r="F15" s="150">
        <v>21</v>
      </c>
      <c r="G15" s="151">
        <v>17</v>
      </c>
      <c r="H15" s="108">
        <f t="shared" si="0"/>
        <v>38</v>
      </c>
      <c r="I15" s="130"/>
      <c r="J15" s="16"/>
      <c r="K15" s="38"/>
      <c r="L15" s="39">
        <f>H15-J15+K15</f>
        <v>38</v>
      </c>
      <c r="M15" s="37">
        <f>L15*100/H15</f>
        <v>100</v>
      </c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</row>
    <row r="16" spans="1:16140" s="110" customFormat="1" ht="40.5" customHeight="1" x14ac:dyDescent="0.25">
      <c r="A16" s="112"/>
      <c r="B16" s="85" t="s">
        <v>76</v>
      </c>
      <c r="C16" s="84" t="s">
        <v>77</v>
      </c>
      <c r="D16" s="98" t="s">
        <v>64</v>
      </c>
      <c r="E16" s="205" t="s">
        <v>148</v>
      </c>
      <c r="F16" s="150">
        <v>15</v>
      </c>
      <c r="G16" s="151">
        <v>26</v>
      </c>
      <c r="H16" s="108">
        <f t="shared" si="0"/>
        <v>41</v>
      </c>
      <c r="I16" s="130"/>
      <c r="J16" s="16"/>
      <c r="K16" s="38"/>
      <c r="L16" s="39">
        <f>H16-J16+K16</f>
        <v>41</v>
      </c>
      <c r="M16" s="37">
        <f>L16*100/H16</f>
        <v>100</v>
      </c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</row>
    <row r="17" spans="1:16140" s="110" customFormat="1" ht="40.5" customHeight="1" x14ac:dyDescent="0.25">
      <c r="A17" s="112"/>
      <c r="B17" s="85" t="s">
        <v>65</v>
      </c>
      <c r="C17" s="85" t="s">
        <v>66</v>
      </c>
      <c r="D17" s="98" t="s">
        <v>55</v>
      </c>
      <c r="E17" s="237" t="s">
        <v>137</v>
      </c>
      <c r="F17" s="148">
        <v>18</v>
      </c>
      <c r="G17" s="149">
        <v>23</v>
      </c>
      <c r="H17" s="108">
        <f t="shared" si="0"/>
        <v>41</v>
      </c>
      <c r="I17" s="129"/>
      <c r="J17" s="104"/>
      <c r="K17" s="105"/>
      <c r="L17" s="106"/>
      <c r="M17" s="10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</row>
    <row r="18" spans="1:16140" s="110" customFormat="1" ht="40.5" customHeight="1" x14ac:dyDescent="0.25">
      <c r="A18" s="112"/>
      <c r="B18" s="85" t="s">
        <v>109</v>
      </c>
      <c r="C18" s="205" t="s">
        <v>110</v>
      </c>
      <c r="D18" s="98" t="s">
        <v>56</v>
      </c>
      <c r="E18" s="206" t="s">
        <v>146</v>
      </c>
      <c r="F18" s="148">
        <v>23</v>
      </c>
      <c r="G18" s="149">
        <v>21</v>
      </c>
      <c r="H18" s="108">
        <f t="shared" si="0"/>
        <v>44</v>
      </c>
      <c r="I18" s="129"/>
      <c r="J18" s="104"/>
      <c r="K18" s="105"/>
      <c r="L18" s="106"/>
      <c r="M18" s="10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</row>
    <row r="19" spans="1:16140" ht="40.5" customHeight="1" x14ac:dyDescent="0.25">
      <c r="A19" s="112"/>
      <c r="B19" s="85" t="s">
        <v>114</v>
      </c>
      <c r="C19" s="205" t="s">
        <v>113</v>
      </c>
      <c r="D19" s="98" t="s">
        <v>112</v>
      </c>
      <c r="E19" s="205" t="s">
        <v>151</v>
      </c>
      <c r="F19" s="150">
        <v>24</v>
      </c>
      <c r="G19" s="151">
        <v>24</v>
      </c>
      <c r="H19" s="108">
        <f t="shared" si="0"/>
        <v>48</v>
      </c>
      <c r="I19" s="250"/>
      <c r="J19" s="251"/>
      <c r="K19" s="252"/>
      <c r="L19" s="253">
        <f>H19-J19+K19</f>
        <v>48</v>
      </c>
      <c r="M19" s="251">
        <f>L19*100/H19</f>
        <v>100</v>
      </c>
      <c r="N19" s="111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</row>
    <row r="20" spans="1:16140" ht="29.25" customHeight="1" x14ac:dyDescent="0.25">
      <c r="B20" s="214" t="s">
        <v>23</v>
      </c>
      <c r="C20" s="15"/>
      <c r="D20" s="58" t="s">
        <v>24</v>
      </c>
    </row>
    <row r="21" spans="1:16140" x14ac:dyDescent="0.25">
      <c r="B21" s="28"/>
    </row>
    <row r="22" spans="1:16140" x14ac:dyDescent="0.25">
      <c r="B22" s="28"/>
    </row>
    <row r="23" spans="1:16140" x14ac:dyDescent="0.25">
      <c r="B23" s="28"/>
    </row>
    <row r="24" spans="1:16140" x14ac:dyDescent="0.25">
      <c r="B24" s="28"/>
    </row>
    <row r="25" spans="1:16140" x14ac:dyDescent="0.25">
      <c r="B25" s="28"/>
    </row>
    <row r="26" spans="1:16140" x14ac:dyDescent="0.25">
      <c r="B26" s="28"/>
    </row>
    <row r="27" spans="1:16140" x14ac:dyDescent="0.25">
      <c r="B27" s="28"/>
    </row>
    <row r="28" spans="1:16140" x14ac:dyDescent="0.25">
      <c r="B28" s="28"/>
    </row>
    <row r="29" spans="1:16140" x14ac:dyDescent="0.25">
      <c r="B29" s="28"/>
    </row>
    <row r="30" spans="1:16140" x14ac:dyDescent="0.25">
      <c r="B30" s="28"/>
    </row>
    <row r="31" spans="1:16140" x14ac:dyDescent="0.25">
      <c r="B31" s="28"/>
    </row>
    <row r="32" spans="1:16140" x14ac:dyDescent="0.25">
      <c r="B32" s="28"/>
    </row>
    <row r="33" spans="2:2" x14ac:dyDescent="0.25">
      <c r="B33" s="28"/>
    </row>
    <row r="34" spans="2:2" x14ac:dyDescent="0.25">
      <c r="B34" s="28"/>
    </row>
    <row r="35" spans="2:2" x14ac:dyDescent="0.25">
      <c r="B35" s="28"/>
    </row>
    <row r="36" spans="2:2" x14ac:dyDescent="0.25">
      <c r="B36" s="28"/>
    </row>
    <row r="37" spans="2:2" x14ac:dyDescent="0.25">
      <c r="B37" s="28"/>
    </row>
    <row r="38" spans="2:2" x14ac:dyDescent="0.25">
      <c r="B38" s="28"/>
    </row>
    <row r="39" spans="2:2" x14ac:dyDescent="0.25">
      <c r="B39" s="28"/>
    </row>
    <row r="40" spans="2:2" x14ac:dyDescent="0.25">
      <c r="B40" s="28"/>
    </row>
    <row r="41" spans="2:2" x14ac:dyDescent="0.25">
      <c r="B41" s="28"/>
    </row>
    <row r="42" spans="2:2" x14ac:dyDescent="0.25">
      <c r="B42" s="28"/>
    </row>
    <row r="43" spans="2:2" x14ac:dyDescent="0.25">
      <c r="B43" s="28"/>
    </row>
    <row r="44" spans="2:2" x14ac:dyDescent="0.25">
      <c r="B44" s="28"/>
    </row>
    <row r="45" spans="2:2" x14ac:dyDescent="0.25">
      <c r="B45" s="28"/>
    </row>
    <row r="46" spans="2:2" x14ac:dyDescent="0.25">
      <c r="B46" s="28"/>
    </row>
    <row r="47" spans="2:2" x14ac:dyDescent="0.25">
      <c r="B47" s="28"/>
    </row>
    <row r="48" spans="2:2" x14ac:dyDescent="0.25">
      <c r="B48" s="28"/>
    </row>
    <row r="49" spans="2:2" x14ac:dyDescent="0.25">
      <c r="B49" s="28"/>
    </row>
    <row r="50" spans="2:2" x14ac:dyDescent="0.25">
      <c r="B50" s="28"/>
    </row>
    <row r="51" spans="2:2" x14ac:dyDescent="0.25">
      <c r="B51" s="28"/>
    </row>
    <row r="52" spans="2:2" x14ac:dyDescent="0.25">
      <c r="B52" s="28"/>
    </row>
    <row r="53" spans="2:2" x14ac:dyDescent="0.25">
      <c r="B53" s="28"/>
    </row>
    <row r="54" spans="2:2" x14ac:dyDescent="0.25">
      <c r="B54" s="28"/>
    </row>
    <row r="55" spans="2:2" x14ac:dyDescent="0.25">
      <c r="B55" s="28"/>
    </row>
    <row r="56" spans="2:2" x14ac:dyDescent="0.25">
      <c r="B56" s="28"/>
    </row>
    <row r="57" spans="2:2" x14ac:dyDescent="0.25">
      <c r="B57" s="28"/>
    </row>
    <row r="58" spans="2:2" x14ac:dyDescent="0.25">
      <c r="B58" s="28"/>
    </row>
    <row r="59" spans="2:2" x14ac:dyDescent="0.25">
      <c r="B59" s="28"/>
    </row>
    <row r="60" spans="2:2" x14ac:dyDescent="0.25">
      <c r="B60" s="28"/>
    </row>
    <row r="61" spans="2:2" x14ac:dyDescent="0.25">
      <c r="B61" s="28"/>
    </row>
    <row r="62" spans="2:2" x14ac:dyDescent="0.25">
      <c r="B62" s="28"/>
    </row>
    <row r="63" spans="2:2" x14ac:dyDescent="0.25">
      <c r="B63" s="28"/>
    </row>
    <row r="64" spans="2:2" x14ac:dyDescent="0.25">
      <c r="B64" s="28"/>
    </row>
    <row r="65" spans="2:2" x14ac:dyDescent="0.25">
      <c r="B65" s="28"/>
    </row>
    <row r="66" spans="2:2" x14ac:dyDescent="0.25">
      <c r="B66" s="28"/>
    </row>
    <row r="67" spans="2:2" x14ac:dyDescent="0.25">
      <c r="B67" s="28"/>
    </row>
    <row r="68" spans="2:2" x14ac:dyDescent="0.25">
      <c r="B68" s="28"/>
    </row>
    <row r="69" spans="2:2" x14ac:dyDescent="0.25">
      <c r="B69" s="28"/>
    </row>
    <row r="70" spans="2:2" x14ac:dyDescent="0.25">
      <c r="B70" s="28"/>
    </row>
    <row r="71" spans="2:2" x14ac:dyDescent="0.25">
      <c r="B71" s="28"/>
    </row>
    <row r="72" spans="2:2" x14ac:dyDescent="0.25">
      <c r="B72" s="28"/>
    </row>
    <row r="73" spans="2:2" x14ac:dyDescent="0.25">
      <c r="B73" s="28"/>
    </row>
    <row r="74" spans="2:2" x14ac:dyDescent="0.25">
      <c r="B74" s="28"/>
    </row>
    <row r="75" spans="2:2" x14ac:dyDescent="0.25">
      <c r="B75" s="28"/>
    </row>
    <row r="76" spans="2:2" x14ac:dyDescent="0.25">
      <c r="B76" s="28"/>
    </row>
    <row r="77" spans="2:2" x14ac:dyDescent="0.25">
      <c r="B77" s="28"/>
    </row>
    <row r="78" spans="2:2" x14ac:dyDescent="0.25">
      <c r="B78" s="28"/>
    </row>
    <row r="79" spans="2:2" x14ac:dyDescent="0.25">
      <c r="B79" s="28"/>
    </row>
    <row r="80" spans="2:2" x14ac:dyDescent="0.25">
      <c r="B80" s="28"/>
    </row>
    <row r="81" spans="2:2" x14ac:dyDescent="0.25">
      <c r="B81" s="28"/>
    </row>
    <row r="82" spans="2:2" x14ac:dyDescent="0.25">
      <c r="B82" s="28"/>
    </row>
    <row r="83" spans="2:2" x14ac:dyDescent="0.25">
      <c r="B83" s="28"/>
    </row>
    <row r="84" spans="2:2" x14ac:dyDescent="0.25">
      <c r="B84" s="28"/>
    </row>
    <row r="85" spans="2:2" x14ac:dyDescent="0.25">
      <c r="B85" s="28"/>
    </row>
    <row r="86" spans="2:2" x14ac:dyDescent="0.25">
      <c r="B86" s="28"/>
    </row>
    <row r="87" spans="2:2" x14ac:dyDescent="0.25">
      <c r="B87" s="28"/>
    </row>
    <row r="88" spans="2:2" x14ac:dyDescent="0.25">
      <c r="B88" s="28"/>
    </row>
    <row r="89" spans="2:2" x14ac:dyDescent="0.25">
      <c r="B89" s="28"/>
    </row>
    <row r="90" spans="2:2" x14ac:dyDescent="0.25">
      <c r="B90" s="28"/>
    </row>
    <row r="91" spans="2:2" x14ac:dyDescent="0.25">
      <c r="B91" s="28"/>
    </row>
    <row r="92" spans="2:2" x14ac:dyDescent="0.25">
      <c r="B92" s="28"/>
    </row>
    <row r="93" spans="2:2" x14ac:dyDescent="0.25">
      <c r="B93" s="28"/>
    </row>
    <row r="94" spans="2:2" x14ac:dyDescent="0.25">
      <c r="B94" s="28"/>
    </row>
    <row r="95" spans="2:2" x14ac:dyDescent="0.25">
      <c r="B95" s="28"/>
    </row>
    <row r="96" spans="2:2" x14ac:dyDescent="0.25">
      <c r="B96" s="28"/>
    </row>
    <row r="97" spans="2:2" x14ac:dyDescent="0.25">
      <c r="B97" s="28"/>
    </row>
    <row r="98" spans="2:2" x14ac:dyDescent="0.25">
      <c r="B98" s="28"/>
    </row>
    <row r="99" spans="2:2" x14ac:dyDescent="0.25">
      <c r="B99" s="28"/>
    </row>
    <row r="100" spans="2:2" x14ac:dyDescent="0.25">
      <c r="B100" s="28"/>
    </row>
    <row r="101" spans="2:2" x14ac:dyDescent="0.25">
      <c r="B101" s="28"/>
    </row>
    <row r="102" spans="2:2" x14ac:dyDescent="0.25">
      <c r="B102" s="28"/>
    </row>
    <row r="103" spans="2:2" x14ac:dyDescent="0.25">
      <c r="B103" s="28"/>
    </row>
    <row r="104" spans="2:2" x14ac:dyDescent="0.25">
      <c r="B104" s="28"/>
    </row>
    <row r="105" spans="2:2" x14ac:dyDescent="0.25">
      <c r="B105" s="28"/>
    </row>
    <row r="106" spans="2:2" x14ac:dyDescent="0.25">
      <c r="B106" s="28"/>
    </row>
    <row r="107" spans="2:2" x14ac:dyDescent="0.25">
      <c r="B107" s="28"/>
    </row>
    <row r="108" spans="2:2" x14ac:dyDescent="0.25">
      <c r="B108" s="28"/>
    </row>
  </sheetData>
  <sortState ref="A10:WVT19">
    <sortCondition ref="H10:H19"/>
    <sortCondition ref="F10:F19"/>
  </sortState>
  <mergeCells count="8">
    <mergeCell ref="A8:B8"/>
    <mergeCell ref="B9:C9"/>
    <mergeCell ref="A1:L1"/>
    <mergeCell ref="A2:L2"/>
    <mergeCell ref="A4:E4"/>
    <mergeCell ref="A5:G5"/>
    <mergeCell ref="A6:L6"/>
    <mergeCell ref="A7:L7"/>
  </mergeCells>
  <pageMargins left="0.23622047244094491" right="0.70866141732283472" top="7.874015748031496E-2" bottom="0.11811023622047245" header="0.31496062992125984" footer="0.31496062992125984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26"/>
  <sheetViews>
    <sheetView tabSelected="1" view="pageBreakPreview" zoomScale="60" zoomScaleNormal="100" workbookViewId="0">
      <selection activeCell="Q16" sqref="Q16"/>
    </sheetView>
  </sheetViews>
  <sheetFormatPr defaultRowHeight="15" x14ac:dyDescent="0.25"/>
  <cols>
    <col min="1" max="1" width="7" style="1" customWidth="1"/>
    <col min="2" max="2" width="19.42578125" style="1" customWidth="1"/>
    <col min="3" max="3" width="29" style="1" customWidth="1"/>
    <col min="4" max="4" width="32.7109375" style="1" customWidth="1"/>
    <col min="5" max="5" width="28.7109375" style="1" customWidth="1"/>
    <col min="6" max="7" width="8.7109375" style="10" customWidth="1"/>
    <col min="8" max="8" width="7.42578125" style="10" customWidth="1"/>
    <col min="9" max="9" width="7.42578125" style="10" hidden="1" customWidth="1"/>
    <col min="10" max="11" width="7.42578125" style="29" hidden="1" customWidth="1"/>
    <col min="12" max="12" width="7.42578125" style="1" hidden="1" customWidth="1"/>
    <col min="13" max="13" width="4.85546875" style="29" hidden="1" customWidth="1"/>
    <col min="14" max="14" width="0" style="1" hidden="1" customWidth="1"/>
    <col min="15" max="236" width="9.140625" style="1"/>
    <col min="237" max="237" width="7" style="1" customWidth="1"/>
    <col min="238" max="238" width="23.28515625" style="1" customWidth="1"/>
    <col min="239" max="239" width="24.140625" style="1" customWidth="1"/>
    <col min="240" max="240" width="34.42578125" style="1" customWidth="1"/>
    <col min="241" max="241" width="7.140625" style="1" customWidth="1"/>
    <col min="242" max="247" width="2.7109375" style="1" customWidth="1"/>
    <col min="248" max="248" width="3.5703125" style="1" customWidth="1"/>
    <col min="249" max="252" width="2.7109375" style="1" customWidth="1"/>
    <col min="253" max="253" width="3.7109375" style="1" customWidth="1"/>
    <col min="254" max="254" width="7" style="1" customWidth="1"/>
    <col min="255" max="255" width="6.140625" style="1" customWidth="1"/>
    <col min="256" max="258" width="2.7109375" style="1" customWidth="1"/>
    <col min="259" max="261" width="3.5703125" style="1" customWidth="1"/>
    <col min="262" max="262" width="4.140625" style="1" customWidth="1"/>
    <col min="263" max="263" width="4" style="1" customWidth="1"/>
    <col min="264" max="264" width="3.42578125" style="1" customWidth="1"/>
    <col min="265" max="265" width="4.28515625" style="1" customWidth="1"/>
    <col min="266" max="266" width="4.85546875" style="1" customWidth="1"/>
    <col min="267" max="267" width="5" style="1" customWidth="1"/>
    <col min="268" max="268" width="4.7109375" style="1" customWidth="1"/>
    <col min="269" max="492" width="9.140625" style="1"/>
    <col min="493" max="493" width="7" style="1" customWidth="1"/>
    <col min="494" max="494" width="23.28515625" style="1" customWidth="1"/>
    <col min="495" max="495" width="24.140625" style="1" customWidth="1"/>
    <col min="496" max="496" width="34.42578125" style="1" customWidth="1"/>
    <col min="497" max="497" width="7.140625" style="1" customWidth="1"/>
    <col min="498" max="503" width="2.7109375" style="1" customWidth="1"/>
    <col min="504" max="504" width="3.5703125" style="1" customWidth="1"/>
    <col min="505" max="508" width="2.7109375" style="1" customWidth="1"/>
    <col min="509" max="509" width="3.7109375" style="1" customWidth="1"/>
    <col min="510" max="510" width="7" style="1" customWidth="1"/>
    <col min="511" max="511" width="6.140625" style="1" customWidth="1"/>
    <col min="512" max="514" width="2.7109375" style="1" customWidth="1"/>
    <col min="515" max="517" width="3.5703125" style="1" customWidth="1"/>
    <col min="518" max="518" width="4.140625" style="1" customWidth="1"/>
    <col min="519" max="519" width="4" style="1" customWidth="1"/>
    <col min="520" max="520" width="3.42578125" style="1" customWidth="1"/>
    <col min="521" max="521" width="4.28515625" style="1" customWidth="1"/>
    <col min="522" max="522" width="4.85546875" style="1" customWidth="1"/>
    <col min="523" max="523" width="5" style="1" customWidth="1"/>
    <col min="524" max="524" width="4.7109375" style="1" customWidth="1"/>
    <col min="525" max="748" width="9.140625" style="1"/>
    <col min="749" max="749" width="7" style="1" customWidth="1"/>
    <col min="750" max="750" width="23.28515625" style="1" customWidth="1"/>
    <col min="751" max="751" width="24.140625" style="1" customWidth="1"/>
    <col min="752" max="752" width="34.42578125" style="1" customWidth="1"/>
    <col min="753" max="753" width="7.140625" style="1" customWidth="1"/>
    <col min="754" max="759" width="2.7109375" style="1" customWidth="1"/>
    <col min="760" max="760" width="3.5703125" style="1" customWidth="1"/>
    <col min="761" max="764" width="2.7109375" style="1" customWidth="1"/>
    <col min="765" max="765" width="3.7109375" style="1" customWidth="1"/>
    <col min="766" max="766" width="7" style="1" customWidth="1"/>
    <col min="767" max="767" width="6.140625" style="1" customWidth="1"/>
    <col min="768" max="770" width="2.7109375" style="1" customWidth="1"/>
    <col min="771" max="773" width="3.5703125" style="1" customWidth="1"/>
    <col min="774" max="774" width="4.140625" style="1" customWidth="1"/>
    <col min="775" max="775" width="4" style="1" customWidth="1"/>
    <col min="776" max="776" width="3.42578125" style="1" customWidth="1"/>
    <col min="777" max="777" width="4.28515625" style="1" customWidth="1"/>
    <col min="778" max="778" width="4.85546875" style="1" customWidth="1"/>
    <col min="779" max="779" width="5" style="1" customWidth="1"/>
    <col min="780" max="780" width="4.7109375" style="1" customWidth="1"/>
    <col min="781" max="1004" width="9.140625" style="1"/>
    <col min="1005" max="1005" width="7" style="1" customWidth="1"/>
    <col min="1006" max="1006" width="23.28515625" style="1" customWidth="1"/>
    <col min="1007" max="1007" width="24.140625" style="1" customWidth="1"/>
    <col min="1008" max="1008" width="34.42578125" style="1" customWidth="1"/>
    <col min="1009" max="1009" width="7.140625" style="1" customWidth="1"/>
    <col min="1010" max="1015" width="2.7109375" style="1" customWidth="1"/>
    <col min="1016" max="1016" width="3.5703125" style="1" customWidth="1"/>
    <col min="1017" max="1020" width="2.7109375" style="1" customWidth="1"/>
    <col min="1021" max="1021" width="3.7109375" style="1" customWidth="1"/>
    <col min="1022" max="1022" width="7" style="1" customWidth="1"/>
    <col min="1023" max="1023" width="6.140625" style="1" customWidth="1"/>
    <col min="1024" max="1026" width="2.7109375" style="1" customWidth="1"/>
    <col min="1027" max="1029" width="3.5703125" style="1" customWidth="1"/>
    <col min="1030" max="1030" width="4.140625" style="1" customWidth="1"/>
    <col min="1031" max="1031" width="4" style="1" customWidth="1"/>
    <col min="1032" max="1032" width="3.42578125" style="1" customWidth="1"/>
    <col min="1033" max="1033" width="4.28515625" style="1" customWidth="1"/>
    <col min="1034" max="1034" width="4.85546875" style="1" customWidth="1"/>
    <col min="1035" max="1035" width="5" style="1" customWidth="1"/>
    <col min="1036" max="1036" width="4.7109375" style="1" customWidth="1"/>
    <col min="1037" max="1260" width="9.140625" style="1"/>
    <col min="1261" max="1261" width="7" style="1" customWidth="1"/>
    <col min="1262" max="1262" width="23.28515625" style="1" customWidth="1"/>
    <col min="1263" max="1263" width="24.140625" style="1" customWidth="1"/>
    <col min="1264" max="1264" width="34.42578125" style="1" customWidth="1"/>
    <col min="1265" max="1265" width="7.140625" style="1" customWidth="1"/>
    <col min="1266" max="1271" width="2.7109375" style="1" customWidth="1"/>
    <col min="1272" max="1272" width="3.5703125" style="1" customWidth="1"/>
    <col min="1273" max="1276" width="2.7109375" style="1" customWidth="1"/>
    <col min="1277" max="1277" width="3.7109375" style="1" customWidth="1"/>
    <col min="1278" max="1278" width="7" style="1" customWidth="1"/>
    <col min="1279" max="1279" width="6.140625" style="1" customWidth="1"/>
    <col min="1280" max="1282" width="2.7109375" style="1" customWidth="1"/>
    <col min="1283" max="1285" width="3.5703125" style="1" customWidth="1"/>
    <col min="1286" max="1286" width="4.140625" style="1" customWidth="1"/>
    <col min="1287" max="1287" width="4" style="1" customWidth="1"/>
    <col min="1288" max="1288" width="3.42578125" style="1" customWidth="1"/>
    <col min="1289" max="1289" width="4.28515625" style="1" customWidth="1"/>
    <col min="1290" max="1290" width="4.85546875" style="1" customWidth="1"/>
    <col min="1291" max="1291" width="5" style="1" customWidth="1"/>
    <col min="1292" max="1292" width="4.7109375" style="1" customWidth="1"/>
    <col min="1293" max="1516" width="9.140625" style="1"/>
    <col min="1517" max="1517" width="7" style="1" customWidth="1"/>
    <col min="1518" max="1518" width="23.28515625" style="1" customWidth="1"/>
    <col min="1519" max="1519" width="24.140625" style="1" customWidth="1"/>
    <col min="1520" max="1520" width="34.42578125" style="1" customWidth="1"/>
    <col min="1521" max="1521" width="7.140625" style="1" customWidth="1"/>
    <col min="1522" max="1527" width="2.7109375" style="1" customWidth="1"/>
    <col min="1528" max="1528" width="3.5703125" style="1" customWidth="1"/>
    <col min="1529" max="1532" width="2.7109375" style="1" customWidth="1"/>
    <col min="1533" max="1533" width="3.7109375" style="1" customWidth="1"/>
    <col min="1534" max="1534" width="7" style="1" customWidth="1"/>
    <col min="1535" max="1535" width="6.140625" style="1" customWidth="1"/>
    <col min="1536" max="1538" width="2.7109375" style="1" customWidth="1"/>
    <col min="1539" max="1541" width="3.5703125" style="1" customWidth="1"/>
    <col min="1542" max="1542" width="4.140625" style="1" customWidth="1"/>
    <col min="1543" max="1543" width="4" style="1" customWidth="1"/>
    <col min="1544" max="1544" width="3.42578125" style="1" customWidth="1"/>
    <col min="1545" max="1545" width="4.28515625" style="1" customWidth="1"/>
    <col min="1546" max="1546" width="4.85546875" style="1" customWidth="1"/>
    <col min="1547" max="1547" width="5" style="1" customWidth="1"/>
    <col min="1548" max="1548" width="4.7109375" style="1" customWidth="1"/>
    <col min="1549" max="1772" width="9.140625" style="1"/>
    <col min="1773" max="1773" width="7" style="1" customWidth="1"/>
    <col min="1774" max="1774" width="23.28515625" style="1" customWidth="1"/>
    <col min="1775" max="1775" width="24.140625" style="1" customWidth="1"/>
    <col min="1776" max="1776" width="34.42578125" style="1" customWidth="1"/>
    <col min="1777" max="1777" width="7.140625" style="1" customWidth="1"/>
    <col min="1778" max="1783" width="2.7109375" style="1" customWidth="1"/>
    <col min="1784" max="1784" width="3.5703125" style="1" customWidth="1"/>
    <col min="1785" max="1788" width="2.7109375" style="1" customWidth="1"/>
    <col min="1789" max="1789" width="3.7109375" style="1" customWidth="1"/>
    <col min="1790" max="1790" width="7" style="1" customWidth="1"/>
    <col min="1791" max="1791" width="6.140625" style="1" customWidth="1"/>
    <col min="1792" max="1794" width="2.7109375" style="1" customWidth="1"/>
    <col min="1795" max="1797" width="3.5703125" style="1" customWidth="1"/>
    <col min="1798" max="1798" width="4.140625" style="1" customWidth="1"/>
    <col min="1799" max="1799" width="4" style="1" customWidth="1"/>
    <col min="1800" max="1800" width="3.42578125" style="1" customWidth="1"/>
    <col min="1801" max="1801" width="4.28515625" style="1" customWidth="1"/>
    <col min="1802" max="1802" width="4.85546875" style="1" customWidth="1"/>
    <col min="1803" max="1803" width="5" style="1" customWidth="1"/>
    <col min="1804" max="1804" width="4.7109375" style="1" customWidth="1"/>
    <col min="1805" max="2028" width="9.140625" style="1"/>
    <col min="2029" max="2029" width="7" style="1" customWidth="1"/>
    <col min="2030" max="2030" width="23.28515625" style="1" customWidth="1"/>
    <col min="2031" max="2031" width="24.140625" style="1" customWidth="1"/>
    <col min="2032" max="2032" width="34.42578125" style="1" customWidth="1"/>
    <col min="2033" max="2033" width="7.140625" style="1" customWidth="1"/>
    <col min="2034" max="2039" width="2.7109375" style="1" customWidth="1"/>
    <col min="2040" max="2040" width="3.5703125" style="1" customWidth="1"/>
    <col min="2041" max="2044" width="2.7109375" style="1" customWidth="1"/>
    <col min="2045" max="2045" width="3.7109375" style="1" customWidth="1"/>
    <col min="2046" max="2046" width="7" style="1" customWidth="1"/>
    <col min="2047" max="2047" width="6.140625" style="1" customWidth="1"/>
    <col min="2048" max="2050" width="2.7109375" style="1" customWidth="1"/>
    <col min="2051" max="2053" width="3.5703125" style="1" customWidth="1"/>
    <col min="2054" max="2054" width="4.140625" style="1" customWidth="1"/>
    <col min="2055" max="2055" width="4" style="1" customWidth="1"/>
    <col min="2056" max="2056" width="3.42578125" style="1" customWidth="1"/>
    <col min="2057" max="2057" width="4.28515625" style="1" customWidth="1"/>
    <col min="2058" max="2058" width="4.85546875" style="1" customWidth="1"/>
    <col min="2059" max="2059" width="5" style="1" customWidth="1"/>
    <col min="2060" max="2060" width="4.7109375" style="1" customWidth="1"/>
    <col min="2061" max="2284" width="9.140625" style="1"/>
    <col min="2285" max="2285" width="7" style="1" customWidth="1"/>
    <col min="2286" max="2286" width="23.28515625" style="1" customWidth="1"/>
    <col min="2287" max="2287" width="24.140625" style="1" customWidth="1"/>
    <col min="2288" max="2288" width="34.42578125" style="1" customWidth="1"/>
    <col min="2289" max="2289" width="7.140625" style="1" customWidth="1"/>
    <col min="2290" max="2295" width="2.7109375" style="1" customWidth="1"/>
    <col min="2296" max="2296" width="3.5703125" style="1" customWidth="1"/>
    <col min="2297" max="2300" width="2.7109375" style="1" customWidth="1"/>
    <col min="2301" max="2301" width="3.7109375" style="1" customWidth="1"/>
    <col min="2302" max="2302" width="7" style="1" customWidth="1"/>
    <col min="2303" max="2303" width="6.140625" style="1" customWidth="1"/>
    <col min="2304" max="2306" width="2.7109375" style="1" customWidth="1"/>
    <col min="2307" max="2309" width="3.5703125" style="1" customWidth="1"/>
    <col min="2310" max="2310" width="4.140625" style="1" customWidth="1"/>
    <col min="2311" max="2311" width="4" style="1" customWidth="1"/>
    <col min="2312" max="2312" width="3.42578125" style="1" customWidth="1"/>
    <col min="2313" max="2313" width="4.28515625" style="1" customWidth="1"/>
    <col min="2314" max="2314" width="4.85546875" style="1" customWidth="1"/>
    <col min="2315" max="2315" width="5" style="1" customWidth="1"/>
    <col min="2316" max="2316" width="4.7109375" style="1" customWidth="1"/>
    <col min="2317" max="2540" width="9.140625" style="1"/>
    <col min="2541" max="2541" width="7" style="1" customWidth="1"/>
    <col min="2542" max="2542" width="23.28515625" style="1" customWidth="1"/>
    <col min="2543" max="2543" width="24.140625" style="1" customWidth="1"/>
    <col min="2544" max="2544" width="34.42578125" style="1" customWidth="1"/>
    <col min="2545" max="2545" width="7.140625" style="1" customWidth="1"/>
    <col min="2546" max="2551" width="2.7109375" style="1" customWidth="1"/>
    <col min="2552" max="2552" width="3.5703125" style="1" customWidth="1"/>
    <col min="2553" max="2556" width="2.7109375" style="1" customWidth="1"/>
    <col min="2557" max="2557" width="3.7109375" style="1" customWidth="1"/>
    <col min="2558" max="2558" width="7" style="1" customWidth="1"/>
    <col min="2559" max="2559" width="6.140625" style="1" customWidth="1"/>
    <col min="2560" max="2562" width="2.7109375" style="1" customWidth="1"/>
    <col min="2563" max="2565" width="3.5703125" style="1" customWidth="1"/>
    <col min="2566" max="2566" width="4.140625" style="1" customWidth="1"/>
    <col min="2567" max="2567" width="4" style="1" customWidth="1"/>
    <col min="2568" max="2568" width="3.42578125" style="1" customWidth="1"/>
    <col min="2569" max="2569" width="4.28515625" style="1" customWidth="1"/>
    <col min="2570" max="2570" width="4.85546875" style="1" customWidth="1"/>
    <col min="2571" max="2571" width="5" style="1" customWidth="1"/>
    <col min="2572" max="2572" width="4.7109375" style="1" customWidth="1"/>
    <col min="2573" max="2796" width="9.140625" style="1"/>
    <col min="2797" max="2797" width="7" style="1" customWidth="1"/>
    <col min="2798" max="2798" width="23.28515625" style="1" customWidth="1"/>
    <col min="2799" max="2799" width="24.140625" style="1" customWidth="1"/>
    <col min="2800" max="2800" width="34.42578125" style="1" customWidth="1"/>
    <col min="2801" max="2801" width="7.140625" style="1" customWidth="1"/>
    <col min="2802" max="2807" width="2.7109375" style="1" customWidth="1"/>
    <col min="2808" max="2808" width="3.5703125" style="1" customWidth="1"/>
    <col min="2809" max="2812" width="2.7109375" style="1" customWidth="1"/>
    <col min="2813" max="2813" width="3.7109375" style="1" customWidth="1"/>
    <col min="2814" max="2814" width="7" style="1" customWidth="1"/>
    <col min="2815" max="2815" width="6.140625" style="1" customWidth="1"/>
    <col min="2816" max="2818" width="2.7109375" style="1" customWidth="1"/>
    <col min="2819" max="2821" width="3.5703125" style="1" customWidth="1"/>
    <col min="2822" max="2822" width="4.140625" style="1" customWidth="1"/>
    <col min="2823" max="2823" width="4" style="1" customWidth="1"/>
    <col min="2824" max="2824" width="3.42578125" style="1" customWidth="1"/>
    <col min="2825" max="2825" width="4.28515625" style="1" customWidth="1"/>
    <col min="2826" max="2826" width="4.85546875" style="1" customWidth="1"/>
    <col min="2827" max="2827" width="5" style="1" customWidth="1"/>
    <col min="2828" max="2828" width="4.7109375" style="1" customWidth="1"/>
    <col min="2829" max="3052" width="9.140625" style="1"/>
    <col min="3053" max="3053" width="7" style="1" customWidth="1"/>
    <col min="3054" max="3054" width="23.28515625" style="1" customWidth="1"/>
    <col min="3055" max="3055" width="24.140625" style="1" customWidth="1"/>
    <col min="3056" max="3056" width="34.42578125" style="1" customWidth="1"/>
    <col min="3057" max="3057" width="7.140625" style="1" customWidth="1"/>
    <col min="3058" max="3063" width="2.7109375" style="1" customWidth="1"/>
    <col min="3064" max="3064" width="3.5703125" style="1" customWidth="1"/>
    <col min="3065" max="3068" width="2.7109375" style="1" customWidth="1"/>
    <col min="3069" max="3069" width="3.7109375" style="1" customWidth="1"/>
    <col min="3070" max="3070" width="7" style="1" customWidth="1"/>
    <col min="3071" max="3071" width="6.140625" style="1" customWidth="1"/>
    <col min="3072" max="3074" width="2.7109375" style="1" customWidth="1"/>
    <col min="3075" max="3077" width="3.5703125" style="1" customWidth="1"/>
    <col min="3078" max="3078" width="4.140625" style="1" customWidth="1"/>
    <col min="3079" max="3079" width="4" style="1" customWidth="1"/>
    <col min="3080" max="3080" width="3.42578125" style="1" customWidth="1"/>
    <col min="3081" max="3081" width="4.28515625" style="1" customWidth="1"/>
    <col min="3082" max="3082" width="4.85546875" style="1" customWidth="1"/>
    <col min="3083" max="3083" width="5" style="1" customWidth="1"/>
    <col min="3084" max="3084" width="4.7109375" style="1" customWidth="1"/>
    <col min="3085" max="3308" width="9.140625" style="1"/>
    <col min="3309" max="3309" width="7" style="1" customWidth="1"/>
    <col min="3310" max="3310" width="23.28515625" style="1" customWidth="1"/>
    <col min="3311" max="3311" width="24.140625" style="1" customWidth="1"/>
    <col min="3312" max="3312" width="34.42578125" style="1" customWidth="1"/>
    <col min="3313" max="3313" width="7.140625" style="1" customWidth="1"/>
    <col min="3314" max="3319" width="2.7109375" style="1" customWidth="1"/>
    <col min="3320" max="3320" width="3.5703125" style="1" customWidth="1"/>
    <col min="3321" max="3324" width="2.7109375" style="1" customWidth="1"/>
    <col min="3325" max="3325" width="3.7109375" style="1" customWidth="1"/>
    <col min="3326" max="3326" width="7" style="1" customWidth="1"/>
    <col min="3327" max="3327" width="6.140625" style="1" customWidth="1"/>
    <col min="3328" max="3330" width="2.7109375" style="1" customWidth="1"/>
    <col min="3331" max="3333" width="3.5703125" style="1" customWidth="1"/>
    <col min="3334" max="3334" width="4.140625" style="1" customWidth="1"/>
    <col min="3335" max="3335" width="4" style="1" customWidth="1"/>
    <col min="3336" max="3336" width="3.42578125" style="1" customWidth="1"/>
    <col min="3337" max="3337" width="4.28515625" style="1" customWidth="1"/>
    <col min="3338" max="3338" width="4.85546875" style="1" customWidth="1"/>
    <col min="3339" max="3339" width="5" style="1" customWidth="1"/>
    <col min="3340" max="3340" width="4.7109375" style="1" customWidth="1"/>
    <col min="3341" max="3564" width="9.140625" style="1"/>
    <col min="3565" max="3565" width="7" style="1" customWidth="1"/>
    <col min="3566" max="3566" width="23.28515625" style="1" customWidth="1"/>
    <col min="3567" max="3567" width="24.140625" style="1" customWidth="1"/>
    <col min="3568" max="3568" width="34.42578125" style="1" customWidth="1"/>
    <col min="3569" max="3569" width="7.140625" style="1" customWidth="1"/>
    <col min="3570" max="3575" width="2.7109375" style="1" customWidth="1"/>
    <col min="3576" max="3576" width="3.5703125" style="1" customWidth="1"/>
    <col min="3577" max="3580" width="2.7109375" style="1" customWidth="1"/>
    <col min="3581" max="3581" width="3.7109375" style="1" customWidth="1"/>
    <col min="3582" max="3582" width="7" style="1" customWidth="1"/>
    <col min="3583" max="3583" width="6.140625" style="1" customWidth="1"/>
    <col min="3584" max="3586" width="2.7109375" style="1" customWidth="1"/>
    <col min="3587" max="3589" width="3.5703125" style="1" customWidth="1"/>
    <col min="3590" max="3590" width="4.140625" style="1" customWidth="1"/>
    <col min="3591" max="3591" width="4" style="1" customWidth="1"/>
    <col min="3592" max="3592" width="3.42578125" style="1" customWidth="1"/>
    <col min="3593" max="3593" width="4.28515625" style="1" customWidth="1"/>
    <col min="3594" max="3594" width="4.85546875" style="1" customWidth="1"/>
    <col min="3595" max="3595" width="5" style="1" customWidth="1"/>
    <col min="3596" max="3596" width="4.7109375" style="1" customWidth="1"/>
    <col min="3597" max="3820" width="9.140625" style="1"/>
    <col min="3821" max="3821" width="7" style="1" customWidth="1"/>
    <col min="3822" max="3822" width="23.28515625" style="1" customWidth="1"/>
    <col min="3823" max="3823" width="24.140625" style="1" customWidth="1"/>
    <col min="3824" max="3824" width="34.42578125" style="1" customWidth="1"/>
    <col min="3825" max="3825" width="7.140625" style="1" customWidth="1"/>
    <col min="3826" max="3831" width="2.7109375" style="1" customWidth="1"/>
    <col min="3832" max="3832" width="3.5703125" style="1" customWidth="1"/>
    <col min="3833" max="3836" width="2.7109375" style="1" customWidth="1"/>
    <col min="3837" max="3837" width="3.7109375" style="1" customWidth="1"/>
    <col min="3838" max="3838" width="7" style="1" customWidth="1"/>
    <col min="3839" max="3839" width="6.140625" style="1" customWidth="1"/>
    <col min="3840" max="3842" width="2.7109375" style="1" customWidth="1"/>
    <col min="3843" max="3845" width="3.5703125" style="1" customWidth="1"/>
    <col min="3846" max="3846" width="4.140625" style="1" customWidth="1"/>
    <col min="3847" max="3847" width="4" style="1" customWidth="1"/>
    <col min="3848" max="3848" width="3.42578125" style="1" customWidth="1"/>
    <col min="3849" max="3849" width="4.28515625" style="1" customWidth="1"/>
    <col min="3850" max="3850" width="4.85546875" style="1" customWidth="1"/>
    <col min="3851" max="3851" width="5" style="1" customWidth="1"/>
    <col min="3852" max="3852" width="4.7109375" style="1" customWidth="1"/>
    <col min="3853" max="4076" width="9.140625" style="1"/>
    <col min="4077" max="4077" width="7" style="1" customWidth="1"/>
    <col min="4078" max="4078" width="23.28515625" style="1" customWidth="1"/>
    <col min="4079" max="4079" width="24.140625" style="1" customWidth="1"/>
    <col min="4080" max="4080" width="34.42578125" style="1" customWidth="1"/>
    <col min="4081" max="4081" width="7.140625" style="1" customWidth="1"/>
    <col min="4082" max="4087" width="2.7109375" style="1" customWidth="1"/>
    <col min="4088" max="4088" width="3.5703125" style="1" customWidth="1"/>
    <col min="4089" max="4092" width="2.7109375" style="1" customWidth="1"/>
    <col min="4093" max="4093" width="3.7109375" style="1" customWidth="1"/>
    <col min="4094" max="4094" width="7" style="1" customWidth="1"/>
    <col min="4095" max="4095" width="6.140625" style="1" customWidth="1"/>
    <col min="4096" max="4098" width="2.7109375" style="1" customWidth="1"/>
    <col min="4099" max="4101" width="3.5703125" style="1" customWidth="1"/>
    <col min="4102" max="4102" width="4.140625" style="1" customWidth="1"/>
    <col min="4103" max="4103" width="4" style="1" customWidth="1"/>
    <col min="4104" max="4104" width="3.42578125" style="1" customWidth="1"/>
    <col min="4105" max="4105" width="4.28515625" style="1" customWidth="1"/>
    <col min="4106" max="4106" width="4.85546875" style="1" customWidth="1"/>
    <col min="4107" max="4107" width="5" style="1" customWidth="1"/>
    <col min="4108" max="4108" width="4.7109375" style="1" customWidth="1"/>
    <col min="4109" max="4332" width="9.140625" style="1"/>
    <col min="4333" max="4333" width="7" style="1" customWidth="1"/>
    <col min="4334" max="4334" width="23.28515625" style="1" customWidth="1"/>
    <col min="4335" max="4335" width="24.140625" style="1" customWidth="1"/>
    <col min="4336" max="4336" width="34.42578125" style="1" customWidth="1"/>
    <col min="4337" max="4337" width="7.140625" style="1" customWidth="1"/>
    <col min="4338" max="4343" width="2.7109375" style="1" customWidth="1"/>
    <col min="4344" max="4344" width="3.5703125" style="1" customWidth="1"/>
    <col min="4345" max="4348" width="2.7109375" style="1" customWidth="1"/>
    <col min="4349" max="4349" width="3.7109375" style="1" customWidth="1"/>
    <col min="4350" max="4350" width="7" style="1" customWidth="1"/>
    <col min="4351" max="4351" width="6.140625" style="1" customWidth="1"/>
    <col min="4352" max="4354" width="2.7109375" style="1" customWidth="1"/>
    <col min="4355" max="4357" width="3.5703125" style="1" customWidth="1"/>
    <col min="4358" max="4358" width="4.140625" style="1" customWidth="1"/>
    <col min="4359" max="4359" width="4" style="1" customWidth="1"/>
    <col min="4360" max="4360" width="3.42578125" style="1" customWidth="1"/>
    <col min="4361" max="4361" width="4.28515625" style="1" customWidth="1"/>
    <col min="4362" max="4362" width="4.85546875" style="1" customWidth="1"/>
    <col min="4363" max="4363" width="5" style="1" customWidth="1"/>
    <col min="4364" max="4364" width="4.7109375" style="1" customWidth="1"/>
    <col min="4365" max="4588" width="9.140625" style="1"/>
    <col min="4589" max="4589" width="7" style="1" customWidth="1"/>
    <col min="4590" max="4590" width="23.28515625" style="1" customWidth="1"/>
    <col min="4591" max="4591" width="24.140625" style="1" customWidth="1"/>
    <col min="4592" max="4592" width="34.42578125" style="1" customWidth="1"/>
    <col min="4593" max="4593" width="7.140625" style="1" customWidth="1"/>
    <col min="4594" max="4599" width="2.7109375" style="1" customWidth="1"/>
    <col min="4600" max="4600" width="3.5703125" style="1" customWidth="1"/>
    <col min="4601" max="4604" width="2.7109375" style="1" customWidth="1"/>
    <col min="4605" max="4605" width="3.7109375" style="1" customWidth="1"/>
    <col min="4606" max="4606" width="7" style="1" customWidth="1"/>
    <col min="4607" max="4607" width="6.140625" style="1" customWidth="1"/>
    <col min="4608" max="4610" width="2.7109375" style="1" customWidth="1"/>
    <col min="4611" max="4613" width="3.5703125" style="1" customWidth="1"/>
    <col min="4614" max="4614" width="4.140625" style="1" customWidth="1"/>
    <col min="4615" max="4615" width="4" style="1" customWidth="1"/>
    <col min="4616" max="4616" width="3.42578125" style="1" customWidth="1"/>
    <col min="4617" max="4617" width="4.28515625" style="1" customWidth="1"/>
    <col min="4618" max="4618" width="4.85546875" style="1" customWidth="1"/>
    <col min="4619" max="4619" width="5" style="1" customWidth="1"/>
    <col min="4620" max="4620" width="4.7109375" style="1" customWidth="1"/>
    <col min="4621" max="4844" width="9.140625" style="1"/>
    <col min="4845" max="4845" width="7" style="1" customWidth="1"/>
    <col min="4846" max="4846" width="23.28515625" style="1" customWidth="1"/>
    <col min="4847" max="4847" width="24.140625" style="1" customWidth="1"/>
    <col min="4848" max="4848" width="34.42578125" style="1" customWidth="1"/>
    <col min="4849" max="4849" width="7.140625" style="1" customWidth="1"/>
    <col min="4850" max="4855" width="2.7109375" style="1" customWidth="1"/>
    <col min="4856" max="4856" width="3.5703125" style="1" customWidth="1"/>
    <col min="4857" max="4860" width="2.7109375" style="1" customWidth="1"/>
    <col min="4861" max="4861" width="3.7109375" style="1" customWidth="1"/>
    <col min="4862" max="4862" width="7" style="1" customWidth="1"/>
    <col min="4863" max="4863" width="6.140625" style="1" customWidth="1"/>
    <col min="4864" max="4866" width="2.7109375" style="1" customWidth="1"/>
    <col min="4867" max="4869" width="3.5703125" style="1" customWidth="1"/>
    <col min="4870" max="4870" width="4.140625" style="1" customWidth="1"/>
    <col min="4871" max="4871" width="4" style="1" customWidth="1"/>
    <col min="4872" max="4872" width="3.42578125" style="1" customWidth="1"/>
    <col min="4873" max="4873" width="4.28515625" style="1" customWidth="1"/>
    <col min="4874" max="4874" width="4.85546875" style="1" customWidth="1"/>
    <col min="4875" max="4875" width="5" style="1" customWidth="1"/>
    <col min="4876" max="4876" width="4.7109375" style="1" customWidth="1"/>
    <col min="4877" max="5100" width="9.140625" style="1"/>
    <col min="5101" max="5101" width="7" style="1" customWidth="1"/>
    <col min="5102" max="5102" width="23.28515625" style="1" customWidth="1"/>
    <col min="5103" max="5103" width="24.140625" style="1" customWidth="1"/>
    <col min="5104" max="5104" width="34.42578125" style="1" customWidth="1"/>
    <col min="5105" max="5105" width="7.140625" style="1" customWidth="1"/>
    <col min="5106" max="5111" width="2.7109375" style="1" customWidth="1"/>
    <col min="5112" max="5112" width="3.5703125" style="1" customWidth="1"/>
    <col min="5113" max="5116" width="2.7109375" style="1" customWidth="1"/>
    <col min="5117" max="5117" width="3.7109375" style="1" customWidth="1"/>
    <col min="5118" max="5118" width="7" style="1" customWidth="1"/>
    <col min="5119" max="5119" width="6.140625" style="1" customWidth="1"/>
    <col min="5120" max="5122" width="2.7109375" style="1" customWidth="1"/>
    <col min="5123" max="5125" width="3.5703125" style="1" customWidth="1"/>
    <col min="5126" max="5126" width="4.140625" style="1" customWidth="1"/>
    <col min="5127" max="5127" width="4" style="1" customWidth="1"/>
    <col min="5128" max="5128" width="3.42578125" style="1" customWidth="1"/>
    <col min="5129" max="5129" width="4.28515625" style="1" customWidth="1"/>
    <col min="5130" max="5130" width="4.85546875" style="1" customWidth="1"/>
    <col min="5131" max="5131" width="5" style="1" customWidth="1"/>
    <col min="5132" max="5132" width="4.7109375" style="1" customWidth="1"/>
    <col min="5133" max="5356" width="9.140625" style="1"/>
    <col min="5357" max="5357" width="7" style="1" customWidth="1"/>
    <col min="5358" max="5358" width="23.28515625" style="1" customWidth="1"/>
    <col min="5359" max="5359" width="24.140625" style="1" customWidth="1"/>
    <col min="5360" max="5360" width="34.42578125" style="1" customWidth="1"/>
    <col min="5361" max="5361" width="7.140625" style="1" customWidth="1"/>
    <col min="5362" max="5367" width="2.7109375" style="1" customWidth="1"/>
    <col min="5368" max="5368" width="3.5703125" style="1" customWidth="1"/>
    <col min="5369" max="5372" width="2.7109375" style="1" customWidth="1"/>
    <col min="5373" max="5373" width="3.7109375" style="1" customWidth="1"/>
    <col min="5374" max="5374" width="7" style="1" customWidth="1"/>
    <col min="5375" max="5375" width="6.140625" style="1" customWidth="1"/>
    <col min="5376" max="5378" width="2.7109375" style="1" customWidth="1"/>
    <col min="5379" max="5381" width="3.5703125" style="1" customWidth="1"/>
    <col min="5382" max="5382" width="4.140625" style="1" customWidth="1"/>
    <col min="5383" max="5383" width="4" style="1" customWidth="1"/>
    <col min="5384" max="5384" width="3.42578125" style="1" customWidth="1"/>
    <col min="5385" max="5385" width="4.28515625" style="1" customWidth="1"/>
    <col min="5386" max="5386" width="4.85546875" style="1" customWidth="1"/>
    <col min="5387" max="5387" width="5" style="1" customWidth="1"/>
    <col min="5388" max="5388" width="4.7109375" style="1" customWidth="1"/>
    <col min="5389" max="5612" width="9.140625" style="1"/>
    <col min="5613" max="5613" width="7" style="1" customWidth="1"/>
    <col min="5614" max="5614" width="23.28515625" style="1" customWidth="1"/>
    <col min="5615" max="5615" width="24.140625" style="1" customWidth="1"/>
    <col min="5616" max="5616" width="34.42578125" style="1" customWidth="1"/>
    <col min="5617" max="5617" width="7.140625" style="1" customWidth="1"/>
    <col min="5618" max="5623" width="2.7109375" style="1" customWidth="1"/>
    <col min="5624" max="5624" width="3.5703125" style="1" customWidth="1"/>
    <col min="5625" max="5628" width="2.7109375" style="1" customWidth="1"/>
    <col min="5629" max="5629" width="3.7109375" style="1" customWidth="1"/>
    <col min="5630" max="5630" width="7" style="1" customWidth="1"/>
    <col min="5631" max="5631" width="6.140625" style="1" customWidth="1"/>
    <col min="5632" max="5634" width="2.7109375" style="1" customWidth="1"/>
    <col min="5635" max="5637" width="3.5703125" style="1" customWidth="1"/>
    <col min="5638" max="5638" width="4.140625" style="1" customWidth="1"/>
    <col min="5639" max="5639" width="4" style="1" customWidth="1"/>
    <col min="5640" max="5640" width="3.42578125" style="1" customWidth="1"/>
    <col min="5641" max="5641" width="4.28515625" style="1" customWidth="1"/>
    <col min="5642" max="5642" width="4.85546875" style="1" customWidth="1"/>
    <col min="5643" max="5643" width="5" style="1" customWidth="1"/>
    <col min="5644" max="5644" width="4.7109375" style="1" customWidth="1"/>
    <col min="5645" max="5868" width="9.140625" style="1"/>
    <col min="5869" max="5869" width="7" style="1" customWidth="1"/>
    <col min="5870" max="5870" width="23.28515625" style="1" customWidth="1"/>
    <col min="5871" max="5871" width="24.140625" style="1" customWidth="1"/>
    <col min="5872" max="5872" width="34.42578125" style="1" customWidth="1"/>
    <col min="5873" max="5873" width="7.140625" style="1" customWidth="1"/>
    <col min="5874" max="5879" width="2.7109375" style="1" customWidth="1"/>
    <col min="5880" max="5880" width="3.5703125" style="1" customWidth="1"/>
    <col min="5881" max="5884" width="2.7109375" style="1" customWidth="1"/>
    <col min="5885" max="5885" width="3.7109375" style="1" customWidth="1"/>
    <col min="5886" max="5886" width="7" style="1" customWidth="1"/>
    <col min="5887" max="5887" width="6.140625" style="1" customWidth="1"/>
    <col min="5888" max="5890" width="2.7109375" style="1" customWidth="1"/>
    <col min="5891" max="5893" width="3.5703125" style="1" customWidth="1"/>
    <col min="5894" max="5894" width="4.140625" style="1" customWidth="1"/>
    <col min="5895" max="5895" width="4" style="1" customWidth="1"/>
    <col min="5896" max="5896" width="3.42578125" style="1" customWidth="1"/>
    <col min="5897" max="5897" width="4.28515625" style="1" customWidth="1"/>
    <col min="5898" max="5898" width="4.85546875" style="1" customWidth="1"/>
    <col min="5899" max="5899" width="5" style="1" customWidth="1"/>
    <col min="5900" max="5900" width="4.7109375" style="1" customWidth="1"/>
    <col min="5901" max="6124" width="9.140625" style="1"/>
    <col min="6125" max="6125" width="7" style="1" customWidth="1"/>
    <col min="6126" max="6126" width="23.28515625" style="1" customWidth="1"/>
    <col min="6127" max="6127" width="24.140625" style="1" customWidth="1"/>
    <col min="6128" max="6128" width="34.42578125" style="1" customWidth="1"/>
    <col min="6129" max="6129" width="7.140625" style="1" customWidth="1"/>
    <col min="6130" max="6135" width="2.7109375" style="1" customWidth="1"/>
    <col min="6136" max="6136" width="3.5703125" style="1" customWidth="1"/>
    <col min="6137" max="6140" width="2.7109375" style="1" customWidth="1"/>
    <col min="6141" max="6141" width="3.7109375" style="1" customWidth="1"/>
    <col min="6142" max="6142" width="7" style="1" customWidth="1"/>
    <col min="6143" max="6143" width="6.140625" style="1" customWidth="1"/>
    <col min="6144" max="6146" width="2.7109375" style="1" customWidth="1"/>
    <col min="6147" max="6149" width="3.5703125" style="1" customWidth="1"/>
    <col min="6150" max="6150" width="4.140625" style="1" customWidth="1"/>
    <col min="6151" max="6151" width="4" style="1" customWidth="1"/>
    <col min="6152" max="6152" width="3.42578125" style="1" customWidth="1"/>
    <col min="6153" max="6153" width="4.28515625" style="1" customWidth="1"/>
    <col min="6154" max="6154" width="4.85546875" style="1" customWidth="1"/>
    <col min="6155" max="6155" width="5" style="1" customWidth="1"/>
    <col min="6156" max="6156" width="4.7109375" style="1" customWidth="1"/>
    <col min="6157" max="6380" width="9.140625" style="1"/>
    <col min="6381" max="6381" width="7" style="1" customWidth="1"/>
    <col min="6382" max="6382" width="23.28515625" style="1" customWidth="1"/>
    <col min="6383" max="6383" width="24.140625" style="1" customWidth="1"/>
    <col min="6384" max="6384" width="34.42578125" style="1" customWidth="1"/>
    <col min="6385" max="6385" width="7.140625" style="1" customWidth="1"/>
    <col min="6386" max="6391" width="2.7109375" style="1" customWidth="1"/>
    <col min="6392" max="6392" width="3.5703125" style="1" customWidth="1"/>
    <col min="6393" max="6396" width="2.7109375" style="1" customWidth="1"/>
    <col min="6397" max="6397" width="3.7109375" style="1" customWidth="1"/>
    <col min="6398" max="6398" width="7" style="1" customWidth="1"/>
    <col min="6399" max="6399" width="6.140625" style="1" customWidth="1"/>
    <col min="6400" max="6402" width="2.7109375" style="1" customWidth="1"/>
    <col min="6403" max="6405" width="3.5703125" style="1" customWidth="1"/>
    <col min="6406" max="6406" width="4.140625" style="1" customWidth="1"/>
    <col min="6407" max="6407" width="4" style="1" customWidth="1"/>
    <col min="6408" max="6408" width="3.42578125" style="1" customWidth="1"/>
    <col min="6409" max="6409" width="4.28515625" style="1" customWidth="1"/>
    <col min="6410" max="6410" width="4.85546875" style="1" customWidth="1"/>
    <col min="6411" max="6411" width="5" style="1" customWidth="1"/>
    <col min="6412" max="6412" width="4.7109375" style="1" customWidth="1"/>
    <col min="6413" max="6636" width="9.140625" style="1"/>
    <col min="6637" max="6637" width="7" style="1" customWidth="1"/>
    <col min="6638" max="6638" width="23.28515625" style="1" customWidth="1"/>
    <col min="6639" max="6639" width="24.140625" style="1" customWidth="1"/>
    <col min="6640" max="6640" width="34.42578125" style="1" customWidth="1"/>
    <col min="6641" max="6641" width="7.140625" style="1" customWidth="1"/>
    <col min="6642" max="6647" width="2.7109375" style="1" customWidth="1"/>
    <col min="6648" max="6648" width="3.5703125" style="1" customWidth="1"/>
    <col min="6649" max="6652" width="2.7109375" style="1" customWidth="1"/>
    <col min="6653" max="6653" width="3.7109375" style="1" customWidth="1"/>
    <col min="6654" max="6654" width="7" style="1" customWidth="1"/>
    <col min="6655" max="6655" width="6.140625" style="1" customWidth="1"/>
    <col min="6656" max="6658" width="2.7109375" style="1" customWidth="1"/>
    <col min="6659" max="6661" width="3.5703125" style="1" customWidth="1"/>
    <col min="6662" max="6662" width="4.140625" style="1" customWidth="1"/>
    <col min="6663" max="6663" width="4" style="1" customWidth="1"/>
    <col min="6664" max="6664" width="3.42578125" style="1" customWidth="1"/>
    <col min="6665" max="6665" width="4.28515625" style="1" customWidth="1"/>
    <col min="6666" max="6666" width="4.85546875" style="1" customWidth="1"/>
    <col min="6667" max="6667" width="5" style="1" customWidth="1"/>
    <col min="6668" max="6668" width="4.7109375" style="1" customWidth="1"/>
    <col min="6669" max="6892" width="9.140625" style="1"/>
    <col min="6893" max="6893" width="7" style="1" customWidth="1"/>
    <col min="6894" max="6894" width="23.28515625" style="1" customWidth="1"/>
    <col min="6895" max="6895" width="24.140625" style="1" customWidth="1"/>
    <col min="6896" max="6896" width="34.42578125" style="1" customWidth="1"/>
    <col min="6897" max="6897" width="7.140625" style="1" customWidth="1"/>
    <col min="6898" max="6903" width="2.7109375" style="1" customWidth="1"/>
    <col min="6904" max="6904" width="3.5703125" style="1" customWidth="1"/>
    <col min="6905" max="6908" width="2.7109375" style="1" customWidth="1"/>
    <col min="6909" max="6909" width="3.7109375" style="1" customWidth="1"/>
    <col min="6910" max="6910" width="7" style="1" customWidth="1"/>
    <col min="6911" max="6911" width="6.140625" style="1" customWidth="1"/>
    <col min="6912" max="6914" width="2.7109375" style="1" customWidth="1"/>
    <col min="6915" max="6917" width="3.5703125" style="1" customWidth="1"/>
    <col min="6918" max="6918" width="4.140625" style="1" customWidth="1"/>
    <col min="6919" max="6919" width="4" style="1" customWidth="1"/>
    <col min="6920" max="6920" width="3.42578125" style="1" customWidth="1"/>
    <col min="6921" max="6921" width="4.28515625" style="1" customWidth="1"/>
    <col min="6922" max="6922" width="4.85546875" style="1" customWidth="1"/>
    <col min="6923" max="6923" width="5" style="1" customWidth="1"/>
    <col min="6924" max="6924" width="4.7109375" style="1" customWidth="1"/>
    <col min="6925" max="7148" width="9.140625" style="1"/>
    <col min="7149" max="7149" width="7" style="1" customWidth="1"/>
    <col min="7150" max="7150" width="23.28515625" style="1" customWidth="1"/>
    <col min="7151" max="7151" width="24.140625" style="1" customWidth="1"/>
    <col min="7152" max="7152" width="34.42578125" style="1" customWidth="1"/>
    <col min="7153" max="7153" width="7.140625" style="1" customWidth="1"/>
    <col min="7154" max="7159" width="2.7109375" style="1" customWidth="1"/>
    <col min="7160" max="7160" width="3.5703125" style="1" customWidth="1"/>
    <col min="7161" max="7164" width="2.7109375" style="1" customWidth="1"/>
    <col min="7165" max="7165" width="3.7109375" style="1" customWidth="1"/>
    <col min="7166" max="7166" width="7" style="1" customWidth="1"/>
    <col min="7167" max="7167" width="6.140625" style="1" customWidth="1"/>
    <col min="7168" max="7170" width="2.7109375" style="1" customWidth="1"/>
    <col min="7171" max="7173" width="3.5703125" style="1" customWidth="1"/>
    <col min="7174" max="7174" width="4.140625" style="1" customWidth="1"/>
    <col min="7175" max="7175" width="4" style="1" customWidth="1"/>
    <col min="7176" max="7176" width="3.42578125" style="1" customWidth="1"/>
    <col min="7177" max="7177" width="4.28515625" style="1" customWidth="1"/>
    <col min="7178" max="7178" width="4.85546875" style="1" customWidth="1"/>
    <col min="7179" max="7179" width="5" style="1" customWidth="1"/>
    <col min="7180" max="7180" width="4.7109375" style="1" customWidth="1"/>
    <col min="7181" max="7404" width="9.140625" style="1"/>
    <col min="7405" max="7405" width="7" style="1" customWidth="1"/>
    <col min="7406" max="7406" width="23.28515625" style="1" customWidth="1"/>
    <col min="7407" max="7407" width="24.140625" style="1" customWidth="1"/>
    <col min="7408" max="7408" width="34.42578125" style="1" customWidth="1"/>
    <col min="7409" max="7409" width="7.140625" style="1" customWidth="1"/>
    <col min="7410" max="7415" width="2.7109375" style="1" customWidth="1"/>
    <col min="7416" max="7416" width="3.5703125" style="1" customWidth="1"/>
    <col min="7417" max="7420" width="2.7109375" style="1" customWidth="1"/>
    <col min="7421" max="7421" width="3.7109375" style="1" customWidth="1"/>
    <col min="7422" max="7422" width="7" style="1" customWidth="1"/>
    <col min="7423" max="7423" width="6.140625" style="1" customWidth="1"/>
    <col min="7424" max="7426" width="2.7109375" style="1" customWidth="1"/>
    <col min="7427" max="7429" width="3.5703125" style="1" customWidth="1"/>
    <col min="7430" max="7430" width="4.140625" style="1" customWidth="1"/>
    <col min="7431" max="7431" width="4" style="1" customWidth="1"/>
    <col min="7432" max="7432" width="3.42578125" style="1" customWidth="1"/>
    <col min="7433" max="7433" width="4.28515625" style="1" customWidth="1"/>
    <col min="7434" max="7434" width="4.85546875" style="1" customWidth="1"/>
    <col min="7435" max="7435" width="5" style="1" customWidth="1"/>
    <col min="7436" max="7436" width="4.7109375" style="1" customWidth="1"/>
    <col min="7437" max="7660" width="9.140625" style="1"/>
    <col min="7661" max="7661" width="7" style="1" customWidth="1"/>
    <col min="7662" max="7662" width="23.28515625" style="1" customWidth="1"/>
    <col min="7663" max="7663" width="24.140625" style="1" customWidth="1"/>
    <col min="7664" max="7664" width="34.42578125" style="1" customWidth="1"/>
    <col min="7665" max="7665" width="7.140625" style="1" customWidth="1"/>
    <col min="7666" max="7671" width="2.7109375" style="1" customWidth="1"/>
    <col min="7672" max="7672" width="3.5703125" style="1" customWidth="1"/>
    <col min="7673" max="7676" width="2.7109375" style="1" customWidth="1"/>
    <col min="7677" max="7677" width="3.7109375" style="1" customWidth="1"/>
    <col min="7678" max="7678" width="7" style="1" customWidth="1"/>
    <col min="7679" max="7679" width="6.140625" style="1" customWidth="1"/>
    <col min="7680" max="7682" width="2.7109375" style="1" customWidth="1"/>
    <col min="7683" max="7685" width="3.5703125" style="1" customWidth="1"/>
    <col min="7686" max="7686" width="4.140625" style="1" customWidth="1"/>
    <col min="7687" max="7687" width="4" style="1" customWidth="1"/>
    <col min="7688" max="7688" width="3.42578125" style="1" customWidth="1"/>
    <col min="7689" max="7689" width="4.28515625" style="1" customWidth="1"/>
    <col min="7690" max="7690" width="4.85546875" style="1" customWidth="1"/>
    <col min="7691" max="7691" width="5" style="1" customWidth="1"/>
    <col min="7692" max="7692" width="4.7109375" style="1" customWidth="1"/>
    <col min="7693" max="7916" width="9.140625" style="1"/>
    <col min="7917" max="7917" width="7" style="1" customWidth="1"/>
    <col min="7918" max="7918" width="23.28515625" style="1" customWidth="1"/>
    <col min="7919" max="7919" width="24.140625" style="1" customWidth="1"/>
    <col min="7920" max="7920" width="34.42578125" style="1" customWidth="1"/>
    <col min="7921" max="7921" width="7.140625" style="1" customWidth="1"/>
    <col min="7922" max="7927" width="2.7109375" style="1" customWidth="1"/>
    <col min="7928" max="7928" width="3.5703125" style="1" customWidth="1"/>
    <col min="7929" max="7932" width="2.7109375" style="1" customWidth="1"/>
    <col min="7933" max="7933" width="3.7109375" style="1" customWidth="1"/>
    <col min="7934" max="7934" width="7" style="1" customWidth="1"/>
    <col min="7935" max="7935" width="6.140625" style="1" customWidth="1"/>
    <col min="7936" max="7938" width="2.7109375" style="1" customWidth="1"/>
    <col min="7939" max="7941" width="3.5703125" style="1" customWidth="1"/>
    <col min="7942" max="7942" width="4.140625" style="1" customWidth="1"/>
    <col min="7943" max="7943" width="4" style="1" customWidth="1"/>
    <col min="7944" max="7944" width="3.42578125" style="1" customWidth="1"/>
    <col min="7945" max="7945" width="4.28515625" style="1" customWidth="1"/>
    <col min="7946" max="7946" width="4.85546875" style="1" customWidth="1"/>
    <col min="7947" max="7947" width="5" style="1" customWidth="1"/>
    <col min="7948" max="7948" width="4.7109375" style="1" customWidth="1"/>
    <col min="7949" max="8172" width="9.140625" style="1"/>
    <col min="8173" max="8173" width="7" style="1" customWidth="1"/>
    <col min="8174" max="8174" width="23.28515625" style="1" customWidth="1"/>
    <col min="8175" max="8175" width="24.140625" style="1" customWidth="1"/>
    <col min="8176" max="8176" width="34.42578125" style="1" customWidth="1"/>
    <col min="8177" max="8177" width="7.140625" style="1" customWidth="1"/>
    <col min="8178" max="8183" width="2.7109375" style="1" customWidth="1"/>
    <col min="8184" max="8184" width="3.5703125" style="1" customWidth="1"/>
    <col min="8185" max="8188" width="2.7109375" style="1" customWidth="1"/>
    <col min="8189" max="8189" width="3.7109375" style="1" customWidth="1"/>
    <col min="8190" max="8190" width="7" style="1" customWidth="1"/>
    <col min="8191" max="8191" width="6.140625" style="1" customWidth="1"/>
    <col min="8192" max="8194" width="2.7109375" style="1" customWidth="1"/>
    <col min="8195" max="8197" width="3.5703125" style="1" customWidth="1"/>
    <col min="8198" max="8198" width="4.140625" style="1" customWidth="1"/>
    <col min="8199" max="8199" width="4" style="1" customWidth="1"/>
    <col min="8200" max="8200" width="3.42578125" style="1" customWidth="1"/>
    <col min="8201" max="8201" width="4.28515625" style="1" customWidth="1"/>
    <col min="8202" max="8202" width="4.85546875" style="1" customWidth="1"/>
    <col min="8203" max="8203" width="5" style="1" customWidth="1"/>
    <col min="8204" max="8204" width="4.7109375" style="1" customWidth="1"/>
    <col min="8205" max="8428" width="9.140625" style="1"/>
    <col min="8429" max="8429" width="7" style="1" customWidth="1"/>
    <col min="8430" max="8430" width="23.28515625" style="1" customWidth="1"/>
    <col min="8431" max="8431" width="24.140625" style="1" customWidth="1"/>
    <col min="8432" max="8432" width="34.42578125" style="1" customWidth="1"/>
    <col min="8433" max="8433" width="7.140625" style="1" customWidth="1"/>
    <col min="8434" max="8439" width="2.7109375" style="1" customWidth="1"/>
    <col min="8440" max="8440" width="3.5703125" style="1" customWidth="1"/>
    <col min="8441" max="8444" width="2.7109375" style="1" customWidth="1"/>
    <col min="8445" max="8445" width="3.7109375" style="1" customWidth="1"/>
    <col min="8446" max="8446" width="7" style="1" customWidth="1"/>
    <col min="8447" max="8447" width="6.140625" style="1" customWidth="1"/>
    <col min="8448" max="8450" width="2.7109375" style="1" customWidth="1"/>
    <col min="8451" max="8453" width="3.5703125" style="1" customWidth="1"/>
    <col min="8454" max="8454" width="4.140625" style="1" customWidth="1"/>
    <col min="8455" max="8455" width="4" style="1" customWidth="1"/>
    <col min="8456" max="8456" width="3.42578125" style="1" customWidth="1"/>
    <col min="8457" max="8457" width="4.28515625" style="1" customWidth="1"/>
    <col min="8458" max="8458" width="4.85546875" style="1" customWidth="1"/>
    <col min="8459" max="8459" width="5" style="1" customWidth="1"/>
    <col min="8460" max="8460" width="4.7109375" style="1" customWidth="1"/>
    <col min="8461" max="8684" width="9.140625" style="1"/>
    <col min="8685" max="8685" width="7" style="1" customWidth="1"/>
    <col min="8686" max="8686" width="23.28515625" style="1" customWidth="1"/>
    <col min="8687" max="8687" width="24.140625" style="1" customWidth="1"/>
    <col min="8688" max="8688" width="34.42578125" style="1" customWidth="1"/>
    <col min="8689" max="8689" width="7.140625" style="1" customWidth="1"/>
    <col min="8690" max="8695" width="2.7109375" style="1" customWidth="1"/>
    <col min="8696" max="8696" width="3.5703125" style="1" customWidth="1"/>
    <col min="8697" max="8700" width="2.7109375" style="1" customWidth="1"/>
    <col min="8701" max="8701" width="3.7109375" style="1" customWidth="1"/>
    <col min="8702" max="8702" width="7" style="1" customWidth="1"/>
    <col min="8703" max="8703" width="6.140625" style="1" customWidth="1"/>
    <col min="8704" max="8706" width="2.7109375" style="1" customWidth="1"/>
    <col min="8707" max="8709" width="3.5703125" style="1" customWidth="1"/>
    <col min="8710" max="8710" width="4.140625" style="1" customWidth="1"/>
    <col min="8711" max="8711" width="4" style="1" customWidth="1"/>
    <col min="8712" max="8712" width="3.42578125" style="1" customWidth="1"/>
    <col min="8713" max="8713" width="4.28515625" style="1" customWidth="1"/>
    <col min="8714" max="8714" width="4.85546875" style="1" customWidth="1"/>
    <col min="8715" max="8715" width="5" style="1" customWidth="1"/>
    <col min="8716" max="8716" width="4.7109375" style="1" customWidth="1"/>
    <col min="8717" max="8940" width="9.140625" style="1"/>
    <col min="8941" max="8941" width="7" style="1" customWidth="1"/>
    <col min="8942" max="8942" width="23.28515625" style="1" customWidth="1"/>
    <col min="8943" max="8943" width="24.140625" style="1" customWidth="1"/>
    <col min="8944" max="8944" width="34.42578125" style="1" customWidth="1"/>
    <col min="8945" max="8945" width="7.140625" style="1" customWidth="1"/>
    <col min="8946" max="8951" width="2.7109375" style="1" customWidth="1"/>
    <col min="8952" max="8952" width="3.5703125" style="1" customWidth="1"/>
    <col min="8953" max="8956" width="2.7109375" style="1" customWidth="1"/>
    <col min="8957" max="8957" width="3.7109375" style="1" customWidth="1"/>
    <col min="8958" max="8958" width="7" style="1" customWidth="1"/>
    <col min="8959" max="8959" width="6.140625" style="1" customWidth="1"/>
    <col min="8960" max="8962" width="2.7109375" style="1" customWidth="1"/>
    <col min="8963" max="8965" width="3.5703125" style="1" customWidth="1"/>
    <col min="8966" max="8966" width="4.140625" style="1" customWidth="1"/>
    <col min="8967" max="8967" width="4" style="1" customWidth="1"/>
    <col min="8968" max="8968" width="3.42578125" style="1" customWidth="1"/>
    <col min="8969" max="8969" width="4.28515625" style="1" customWidth="1"/>
    <col min="8970" max="8970" width="4.85546875" style="1" customWidth="1"/>
    <col min="8971" max="8971" width="5" style="1" customWidth="1"/>
    <col min="8972" max="8972" width="4.7109375" style="1" customWidth="1"/>
    <col min="8973" max="9196" width="9.140625" style="1"/>
    <col min="9197" max="9197" width="7" style="1" customWidth="1"/>
    <col min="9198" max="9198" width="23.28515625" style="1" customWidth="1"/>
    <col min="9199" max="9199" width="24.140625" style="1" customWidth="1"/>
    <col min="9200" max="9200" width="34.42578125" style="1" customWidth="1"/>
    <col min="9201" max="9201" width="7.140625" style="1" customWidth="1"/>
    <col min="9202" max="9207" width="2.7109375" style="1" customWidth="1"/>
    <col min="9208" max="9208" width="3.5703125" style="1" customWidth="1"/>
    <col min="9209" max="9212" width="2.7109375" style="1" customWidth="1"/>
    <col min="9213" max="9213" width="3.7109375" style="1" customWidth="1"/>
    <col min="9214" max="9214" width="7" style="1" customWidth="1"/>
    <col min="9215" max="9215" width="6.140625" style="1" customWidth="1"/>
    <col min="9216" max="9218" width="2.7109375" style="1" customWidth="1"/>
    <col min="9219" max="9221" width="3.5703125" style="1" customWidth="1"/>
    <col min="9222" max="9222" width="4.140625" style="1" customWidth="1"/>
    <col min="9223" max="9223" width="4" style="1" customWidth="1"/>
    <col min="9224" max="9224" width="3.42578125" style="1" customWidth="1"/>
    <col min="9225" max="9225" width="4.28515625" style="1" customWidth="1"/>
    <col min="9226" max="9226" width="4.85546875" style="1" customWidth="1"/>
    <col min="9227" max="9227" width="5" style="1" customWidth="1"/>
    <col min="9228" max="9228" width="4.7109375" style="1" customWidth="1"/>
    <col min="9229" max="9452" width="9.140625" style="1"/>
    <col min="9453" max="9453" width="7" style="1" customWidth="1"/>
    <col min="9454" max="9454" width="23.28515625" style="1" customWidth="1"/>
    <col min="9455" max="9455" width="24.140625" style="1" customWidth="1"/>
    <col min="9456" max="9456" width="34.42578125" style="1" customWidth="1"/>
    <col min="9457" max="9457" width="7.140625" style="1" customWidth="1"/>
    <col min="9458" max="9463" width="2.7109375" style="1" customWidth="1"/>
    <col min="9464" max="9464" width="3.5703125" style="1" customWidth="1"/>
    <col min="9465" max="9468" width="2.7109375" style="1" customWidth="1"/>
    <col min="9469" max="9469" width="3.7109375" style="1" customWidth="1"/>
    <col min="9470" max="9470" width="7" style="1" customWidth="1"/>
    <col min="9471" max="9471" width="6.140625" style="1" customWidth="1"/>
    <col min="9472" max="9474" width="2.7109375" style="1" customWidth="1"/>
    <col min="9475" max="9477" width="3.5703125" style="1" customWidth="1"/>
    <col min="9478" max="9478" width="4.140625" style="1" customWidth="1"/>
    <col min="9479" max="9479" width="4" style="1" customWidth="1"/>
    <col min="9480" max="9480" width="3.42578125" style="1" customWidth="1"/>
    <col min="9481" max="9481" width="4.28515625" style="1" customWidth="1"/>
    <col min="9482" max="9482" width="4.85546875" style="1" customWidth="1"/>
    <col min="9483" max="9483" width="5" style="1" customWidth="1"/>
    <col min="9484" max="9484" width="4.7109375" style="1" customWidth="1"/>
    <col min="9485" max="9708" width="9.140625" style="1"/>
    <col min="9709" max="9709" width="7" style="1" customWidth="1"/>
    <col min="9710" max="9710" width="23.28515625" style="1" customWidth="1"/>
    <col min="9711" max="9711" width="24.140625" style="1" customWidth="1"/>
    <col min="9712" max="9712" width="34.42578125" style="1" customWidth="1"/>
    <col min="9713" max="9713" width="7.140625" style="1" customWidth="1"/>
    <col min="9714" max="9719" width="2.7109375" style="1" customWidth="1"/>
    <col min="9720" max="9720" width="3.5703125" style="1" customWidth="1"/>
    <col min="9721" max="9724" width="2.7109375" style="1" customWidth="1"/>
    <col min="9725" max="9725" width="3.7109375" style="1" customWidth="1"/>
    <col min="9726" max="9726" width="7" style="1" customWidth="1"/>
    <col min="9727" max="9727" width="6.140625" style="1" customWidth="1"/>
    <col min="9728" max="9730" width="2.7109375" style="1" customWidth="1"/>
    <col min="9731" max="9733" width="3.5703125" style="1" customWidth="1"/>
    <col min="9734" max="9734" width="4.140625" style="1" customWidth="1"/>
    <col min="9735" max="9735" width="4" style="1" customWidth="1"/>
    <col min="9736" max="9736" width="3.42578125" style="1" customWidth="1"/>
    <col min="9737" max="9737" width="4.28515625" style="1" customWidth="1"/>
    <col min="9738" max="9738" width="4.85546875" style="1" customWidth="1"/>
    <col min="9739" max="9739" width="5" style="1" customWidth="1"/>
    <col min="9740" max="9740" width="4.7109375" style="1" customWidth="1"/>
    <col min="9741" max="9964" width="9.140625" style="1"/>
    <col min="9965" max="9965" width="7" style="1" customWidth="1"/>
    <col min="9966" max="9966" width="23.28515625" style="1" customWidth="1"/>
    <col min="9967" max="9967" width="24.140625" style="1" customWidth="1"/>
    <col min="9968" max="9968" width="34.42578125" style="1" customWidth="1"/>
    <col min="9969" max="9969" width="7.140625" style="1" customWidth="1"/>
    <col min="9970" max="9975" width="2.7109375" style="1" customWidth="1"/>
    <col min="9976" max="9976" width="3.5703125" style="1" customWidth="1"/>
    <col min="9977" max="9980" width="2.7109375" style="1" customWidth="1"/>
    <col min="9981" max="9981" width="3.7109375" style="1" customWidth="1"/>
    <col min="9982" max="9982" width="7" style="1" customWidth="1"/>
    <col min="9983" max="9983" width="6.140625" style="1" customWidth="1"/>
    <col min="9984" max="9986" width="2.7109375" style="1" customWidth="1"/>
    <col min="9987" max="9989" width="3.5703125" style="1" customWidth="1"/>
    <col min="9990" max="9990" width="4.140625" style="1" customWidth="1"/>
    <col min="9991" max="9991" width="4" style="1" customWidth="1"/>
    <col min="9992" max="9992" width="3.42578125" style="1" customWidth="1"/>
    <col min="9993" max="9993" width="4.28515625" style="1" customWidth="1"/>
    <col min="9994" max="9994" width="4.85546875" style="1" customWidth="1"/>
    <col min="9995" max="9995" width="5" style="1" customWidth="1"/>
    <col min="9996" max="9996" width="4.7109375" style="1" customWidth="1"/>
    <col min="9997" max="10220" width="9.140625" style="1"/>
    <col min="10221" max="10221" width="7" style="1" customWidth="1"/>
    <col min="10222" max="10222" width="23.28515625" style="1" customWidth="1"/>
    <col min="10223" max="10223" width="24.140625" style="1" customWidth="1"/>
    <col min="10224" max="10224" width="34.42578125" style="1" customWidth="1"/>
    <col min="10225" max="10225" width="7.140625" style="1" customWidth="1"/>
    <col min="10226" max="10231" width="2.7109375" style="1" customWidth="1"/>
    <col min="10232" max="10232" width="3.5703125" style="1" customWidth="1"/>
    <col min="10233" max="10236" width="2.7109375" style="1" customWidth="1"/>
    <col min="10237" max="10237" width="3.7109375" style="1" customWidth="1"/>
    <col min="10238" max="10238" width="7" style="1" customWidth="1"/>
    <col min="10239" max="10239" width="6.140625" style="1" customWidth="1"/>
    <col min="10240" max="10242" width="2.7109375" style="1" customWidth="1"/>
    <col min="10243" max="10245" width="3.5703125" style="1" customWidth="1"/>
    <col min="10246" max="10246" width="4.140625" style="1" customWidth="1"/>
    <col min="10247" max="10247" width="4" style="1" customWidth="1"/>
    <col min="10248" max="10248" width="3.42578125" style="1" customWidth="1"/>
    <col min="10249" max="10249" width="4.28515625" style="1" customWidth="1"/>
    <col min="10250" max="10250" width="4.85546875" style="1" customWidth="1"/>
    <col min="10251" max="10251" width="5" style="1" customWidth="1"/>
    <col min="10252" max="10252" width="4.7109375" style="1" customWidth="1"/>
    <col min="10253" max="10476" width="9.140625" style="1"/>
    <col min="10477" max="10477" width="7" style="1" customWidth="1"/>
    <col min="10478" max="10478" width="23.28515625" style="1" customWidth="1"/>
    <col min="10479" max="10479" width="24.140625" style="1" customWidth="1"/>
    <col min="10480" max="10480" width="34.42578125" style="1" customWidth="1"/>
    <col min="10481" max="10481" width="7.140625" style="1" customWidth="1"/>
    <col min="10482" max="10487" width="2.7109375" style="1" customWidth="1"/>
    <col min="10488" max="10488" width="3.5703125" style="1" customWidth="1"/>
    <col min="10489" max="10492" width="2.7109375" style="1" customWidth="1"/>
    <col min="10493" max="10493" width="3.7109375" style="1" customWidth="1"/>
    <col min="10494" max="10494" width="7" style="1" customWidth="1"/>
    <col min="10495" max="10495" width="6.140625" style="1" customWidth="1"/>
    <col min="10496" max="10498" width="2.7109375" style="1" customWidth="1"/>
    <col min="10499" max="10501" width="3.5703125" style="1" customWidth="1"/>
    <col min="10502" max="10502" width="4.140625" style="1" customWidth="1"/>
    <col min="10503" max="10503" width="4" style="1" customWidth="1"/>
    <col min="10504" max="10504" width="3.42578125" style="1" customWidth="1"/>
    <col min="10505" max="10505" width="4.28515625" style="1" customWidth="1"/>
    <col min="10506" max="10506" width="4.85546875" style="1" customWidth="1"/>
    <col min="10507" max="10507" width="5" style="1" customWidth="1"/>
    <col min="10508" max="10508" width="4.7109375" style="1" customWidth="1"/>
    <col min="10509" max="10732" width="9.140625" style="1"/>
    <col min="10733" max="10733" width="7" style="1" customWidth="1"/>
    <col min="10734" max="10734" width="23.28515625" style="1" customWidth="1"/>
    <col min="10735" max="10735" width="24.140625" style="1" customWidth="1"/>
    <col min="10736" max="10736" width="34.42578125" style="1" customWidth="1"/>
    <col min="10737" max="10737" width="7.140625" style="1" customWidth="1"/>
    <col min="10738" max="10743" width="2.7109375" style="1" customWidth="1"/>
    <col min="10744" max="10744" width="3.5703125" style="1" customWidth="1"/>
    <col min="10745" max="10748" width="2.7109375" style="1" customWidth="1"/>
    <col min="10749" max="10749" width="3.7109375" style="1" customWidth="1"/>
    <col min="10750" max="10750" width="7" style="1" customWidth="1"/>
    <col min="10751" max="10751" width="6.140625" style="1" customWidth="1"/>
    <col min="10752" max="10754" width="2.7109375" style="1" customWidth="1"/>
    <col min="10755" max="10757" width="3.5703125" style="1" customWidth="1"/>
    <col min="10758" max="10758" width="4.140625" style="1" customWidth="1"/>
    <col min="10759" max="10759" width="4" style="1" customWidth="1"/>
    <col min="10760" max="10760" width="3.42578125" style="1" customWidth="1"/>
    <col min="10761" max="10761" width="4.28515625" style="1" customWidth="1"/>
    <col min="10762" max="10762" width="4.85546875" style="1" customWidth="1"/>
    <col min="10763" max="10763" width="5" style="1" customWidth="1"/>
    <col min="10764" max="10764" width="4.7109375" style="1" customWidth="1"/>
    <col min="10765" max="10988" width="9.140625" style="1"/>
    <col min="10989" max="10989" width="7" style="1" customWidth="1"/>
    <col min="10990" max="10990" width="23.28515625" style="1" customWidth="1"/>
    <col min="10991" max="10991" width="24.140625" style="1" customWidth="1"/>
    <col min="10992" max="10992" width="34.42578125" style="1" customWidth="1"/>
    <col min="10993" max="10993" width="7.140625" style="1" customWidth="1"/>
    <col min="10994" max="10999" width="2.7109375" style="1" customWidth="1"/>
    <col min="11000" max="11000" width="3.5703125" style="1" customWidth="1"/>
    <col min="11001" max="11004" width="2.7109375" style="1" customWidth="1"/>
    <col min="11005" max="11005" width="3.7109375" style="1" customWidth="1"/>
    <col min="11006" max="11006" width="7" style="1" customWidth="1"/>
    <col min="11007" max="11007" width="6.140625" style="1" customWidth="1"/>
    <col min="11008" max="11010" width="2.7109375" style="1" customWidth="1"/>
    <col min="11011" max="11013" width="3.5703125" style="1" customWidth="1"/>
    <col min="11014" max="11014" width="4.140625" style="1" customWidth="1"/>
    <col min="11015" max="11015" width="4" style="1" customWidth="1"/>
    <col min="11016" max="11016" width="3.42578125" style="1" customWidth="1"/>
    <col min="11017" max="11017" width="4.28515625" style="1" customWidth="1"/>
    <col min="11018" max="11018" width="4.85546875" style="1" customWidth="1"/>
    <col min="11019" max="11019" width="5" style="1" customWidth="1"/>
    <col min="11020" max="11020" width="4.7109375" style="1" customWidth="1"/>
    <col min="11021" max="11244" width="9.140625" style="1"/>
    <col min="11245" max="11245" width="7" style="1" customWidth="1"/>
    <col min="11246" max="11246" width="23.28515625" style="1" customWidth="1"/>
    <col min="11247" max="11247" width="24.140625" style="1" customWidth="1"/>
    <col min="11248" max="11248" width="34.42578125" style="1" customWidth="1"/>
    <col min="11249" max="11249" width="7.140625" style="1" customWidth="1"/>
    <col min="11250" max="11255" width="2.7109375" style="1" customWidth="1"/>
    <col min="11256" max="11256" width="3.5703125" style="1" customWidth="1"/>
    <col min="11257" max="11260" width="2.7109375" style="1" customWidth="1"/>
    <col min="11261" max="11261" width="3.7109375" style="1" customWidth="1"/>
    <col min="11262" max="11262" width="7" style="1" customWidth="1"/>
    <col min="11263" max="11263" width="6.140625" style="1" customWidth="1"/>
    <col min="11264" max="11266" width="2.7109375" style="1" customWidth="1"/>
    <col min="11267" max="11269" width="3.5703125" style="1" customWidth="1"/>
    <col min="11270" max="11270" width="4.140625" style="1" customWidth="1"/>
    <col min="11271" max="11271" width="4" style="1" customWidth="1"/>
    <col min="11272" max="11272" width="3.42578125" style="1" customWidth="1"/>
    <col min="11273" max="11273" width="4.28515625" style="1" customWidth="1"/>
    <col min="11274" max="11274" width="4.85546875" style="1" customWidth="1"/>
    <col min="11275" max="11275" width="5" style="1" customWidth="1"/>
    <col min="11276" max="11276" width="4.7109375" style="1" customWidth="1"/>
    <col min="11277" max="11500" width="9.140625" style="1"/>
    <col min="11501" max="11501" width="7" style="1" customWidth="1"/>
    <col min="11502" max="11502" width="23.28515625" style="1" customWidth="1"/>
    <col min="11503" max="11503" width="24.140625" style="1" customWidth="1"/>
    <col min="11504" max="11504" width="34.42578125" style="1" customWidth="1"/>
    <col min="11505" max="11505" width="7.140625" style="1" customWidth="1"/>
    <col min="11506" max="11511" width="2.7109375" style="1" customWidth="1"/>
    <col min="11512" max="11512" width="3.5703125" style="1" customWidth="1"/>
    <col min="11513" max="11516" width="2.7109375" style="1" customWidth="1"/>
    <col min="11517" max="11517" width="3.7109375" style="1" customWidth="1"/>
    <col min="11518" max="11518" width="7" style="1" customWidth="1"/>
    <col min="11519" max="11519" width="6.140625" style="1" customWidth="1"/>
    <col min="11520" max="11522" width="2.7109375" style="1" customWidth="1"/>
    <col min="11523" max="11525" width="3.5703125" style="1" customWidth="1"/>
    <col min="11526" max="11526" width="4.140625" style="1" customWidth="1"/>
    <col min="11527" max="11527" width="4" style="1" customWidth="1"/>
    <col min="11528" max="11528" width="3.42578125" style="1" customWidth="1"/>
    <col min="11529" max="11529" width="4.28515625" style="1" customWidth="1"/>
    <col min="11530" max="11530" width="4.85546875" style="1" customWidth="1"/>
    <col min="11531" max="11531" width="5" style="1" customWidth="1"/>
    <col min="11532" max="11532" width="4.7109375" style="1" customWidth="1"/>
    <col min="11533" max="11756" width="9.140625" style="1"/>
    <col min="11757" max="11757" width="7" style="1" customWidth="1"/>
    <col min="11758" max="11758" width="23.28515625" style="1" customWidth="1"/>
    <col min="11759" max="11759" width="24.140625" style="1" customWidth="1"/>
    <col min="11760" max="11760" width="34.42578125" style="1" customWidth="1"/>
    <col min="11761" max="11761" width="7.140625" style="1" customWidth="1"/>
    <col min="11762" max="11767" width="2.7109375" style="1" customWidth="1"/>
    <col min="11768" max="11768" width="3.5703125" style="1" customWidth="1"/>
    <col min="11769" max="11772" width="2.7109375" style="1" customWidth="1"/>
    <col min="11773" max="11773" width="3.7109375" style="1" customWidth="1"/>
    <col min="11774" max="11774" width="7" style="1" customWidth="1"/>
    <col min="11775" max="11775" width="6.140625" style="1" customWidth="1"/>
    <col min="11776" max="11778" width="2.7109375" style="1" customWidth="1"/>
    <col min="11779" max="11781" width="3.5703125" style="1" customWidth="1"/>
    <col min="11782" max="11782" width="4.140625" style="1" customWidth="1"/>
    <col min="11783" max="11783" width="4" style="1" customWidth="1"/>
    <col min="11784" max="11784" width="3.42578125" style="1" customWidth="1"/>
    <col min="11785" max="11785" width="4.28515625" style="1" customWidth="1"/>
    <col min="11786" max="11786" width="4.85546875" style="1" customWidth="1"/>
    <col min="11787" max="11787" width="5" style="1" customWidth="1"/>
    <col min="11788" max="11788" width="4.7109375" style="1" customWidth="1"/>
    <col min="11789" max="12012" width="9.140625" style="1"/>
    <col min="12013" max="12013" width="7" style="1" customWidth="1"/>
    <col min="12014" max="12014" width="23.28515625" style="1" customWidth="1"/>
    <col min="12015" max="12015" width="24.140625" style="1" customWidth="1"/>
    <col min="12016" max="12016" width="34.42578125" style="1" customWidth="1"/>
    <col min="12017" max="12017" width="7.140625" style="1" customWidth="1"/>
    <col min="12018" max="12023" width="2.7109375" style="1" customWidth="1"/>
    <col min="12024" max="12024" width="3.5703125" style="1" customWidth="1"/>
    <col min="12025" max="12028" width="2.7109375" style="1" customWidth="1"/>
    <col min="12029" max="12029" width="3.7109375" style="1" customWidth="1"/>
    <col min="12030" max="12030" width="7" style="1" customWidth="1"/>
    <col min="12031" max="12031" width="6.140625" style="1" customWidth="1"/>
    <col min="12032" max="12034" width="2.7109375" style="1" customWidth="1"/>
    <col min="12035" max="12037" width="3.5703125" style="1" customWidth="1"/>
    <col min="12038" max="12038" width="4.140625" style="1" customWidth="1"/>
    <col min="12039" max="12039" width="4" style="1" customWidth="1"/>
    <col min="12040" max="12040" width="3.42578125" style="1" customWidth="1"/>
    <col min="12041" max="12041" width="4.28515625" style="1" customWidth="1"/>
    <col min="12042" max="12042" width="4.85546875" style="1" customWidth="1"/>
    <col min="12043" max="12043" width="5" style="1" customWidth="1"/>
    <col min="12044" max="12044" width="4.7109375" style="1" customWidth="1"/>
    <col min="12045" max="12268" width="9.140625" style="1"/>
    <col min="12269" max="12269" width="7" style="1" customWidth="1"/>
    <col min="12270" max="12270" width="23.28515625" style="1" customWidth="1"/>
    <col min="12271" max="12271" width="24.140625" style="1" customWidth="1"/>
    <col min="12272" max="12272" width="34.42578125" style="1" customWidth="1"/>
    <col min="12273" max="12273" width="7.140625" style="1" customWidth="1"/>
    <col min="12274" max="12279" width="2.7109375" style="1" customWidth="1"/>
    <col min="12280" max="12280" width="3.5703125" style="1" customWidth="1"/>
    <col min="12281" max="12284" width="2.7109375" style="1" customWidth="1"/>
    <col min="12285" max="12285" width="3.7109375" style="1" customWidth="1"/>
    <col min="12286" max="12286" width="7" style="1" customWidth="1"/>
    <col min="12287" max="12287" width="6.140625" style="1" customWidth="1"/>
    <col min="12288" max="12290" width="2.7109375" style="1" customWidth="1"/>
    <col min="12291" max="12293" width="3.5703125" style="1" customWidth="1"/>
    <col min="12294" max="12294" width="4.140625" style="1" customWidth="1"/>
    <col min="12295" max="12295" width="4" style="1" customWidth="1"/>
    <col min="12296" max="12296" width="3.42578125" style="1" customWidth="1"/>
    <col min="12297" max="12297" width="4.28515625" style="1" customWidth="1"/>
    <col min="12298" max="12298" width="4.85546875" style="1" customWidth="1"/>
    <col min="12299" max="12299" width="5" style="1" customWidth="1"/>
    <col min="12300" max="12300" width="4.7109375" style="1" customWidth="1"/>
    <col min="12301" max="12524" width="9.140625" style="1"/>
    <col min="12525" max="12525" width="7" style="1" customWidth="1"/>
    <col min="12526" max="12526" width="23.28515625" style="1" customWidth="1"/>
    <col min="12527" max="12527" width="24.140625" style="1" customWidth="1"/>
    <col min="12528" max="12528" width="34.42578125" style="1" customWidth="1"/>
    <col min="12529" max="12529" width="7.140625" style="1" customWidth="1"/>
    <col min="12530" max="12535" width="2.7109375" style="1" customWidth="1"/>
    <col min="12536" max="12536" width="3.5703125" style="1" customWidth="1"/>
    <col min="12537" max="12540" width="2.7109375" style="1" customWidth="1"/>
    <col min="12541" max="12541" width="3.7109375" style="1" customWidth="1"/>
    <col min="12542" max="12542" width="7" style="1" customWidth="1"/>
    <col min="12543" max="12543" width="6.140625" style="1" customWidth="1"/>
    <col min="12544" max="12546" width="2.7109375" style="1" customWidth="1"/>
    <col min="12547" max="12549" width="3.5703125" style="1" customWidth="1"/>
    <col min="12550" max="12550" width="4.140625" style="1" customWidth="1"/>
    <col min="12551" max="12551" width="4" style="1" customWidth="1"/>
    <col min="12552" max="12552" width="3.42578125" style="1" customWidth="1"/>
    <col min="12553" max="12553" width="4.28515625" style="1" customWidth="1"/>
    <col min="12554" max="12554" width="4.85546875" style="1" customWidth="1"/>
    <col min="12555" max="12555" width="5" style="1" customWidth="1"/>
    <col min="12556" max="12556" width="4.7109375" style="1" customWidth="1"/>
    <col min="12557" max="12780" width="9.140625" style="1"/>
    <col min="12781" max="12781" width="7" style="1" customWidth="1"/>
    <col min="12782" max="12782" width="23.28515625" style="1" customWidth="1"/>
    <col min="12783" max="12783" width="24.140625" style="1" customWidth="1"/>
    <col min="12784" max="12784" width="34.42578125" style="1" customWidth="1"/>
    <col min="12785" max="12785" width="7.140625" style="1" customWidth="1"/>
    <col min="12786" max="12791" width="2.7109375" style="1" customWidth="1"/>
    <col min="12792" max="12792" width="3.5703125" style="1" customWidth="1"/>
    <col min="12793" max="12796" width="2.7109375" style="1" customWidth="1"/>
    <col min="12797" max="12797" width="3.7109375" style="1" customWidth="1"/>
    <col min="12798" max="12798" width="7" style="1" customWidth="1"/>
    <col min="12799" max="12799" width="6.140625" style="1" customWidth="1"/>
    <col min="12800" max="12802" width="2.7109375" style="1" customWidth="1"/>
    <col min="12803" max="12805" width="3.5703125" style="1" customWidth="1"/>
    <col min="12806" max="12806" width="4.140625" style="1" customWidth="1"/>
    <col min="12807" max="12807" width="4" style="1" customWidth="1"/>
    <col min="12808" max="12808" width="3.42578125" style="1" customWidth="1"/>
    <col min="12809" max="12809" width="4.28515625" style="1" customWidth="1"/>
    <col min="12810" max="12810" width="4.85546875" style="1" customWidth="1"/>
    <col min="12811" max="12811" width="5" style="1" customWidth="1"/>
    <col min="12812" max="12812" width="4.7109375" style="1" customWidth="1"/>
    <col min="12813" max="13036" width="9.140625" style="1"/>
    <col min="13037" max="13037" width="7" style="1" customWidth="1"/>
    <col min="13038" max="13038" width="23.28515625" style="1" customWidth="1"/>
    <col min="13039" max="13039" width="24.140625" style="1" customWidth="1"/>
    <col min="13040" max="13040" width="34.42578125" style="1" customWidth="1"/>
    <col min="13041" max="13041" width="7.140625" style="1" customWidth="1"/>
    <col min="13042" max="13047" width="2.7109375" style="1" customWidth="1"/>
    <col min="13048" max="13048" width="3.5703125" style="1" customWidth="1"/>
    <col min="13049" max="13052" width="2.7109375" style="1" customWidth="1"/>
    <col min="13053" max="13053" width="3.7109375" style="1" customWidth="1"/>
    <col min="13054" max="13054" width="7" style="1" customWidth="1"/>
    <col min="13055" max="13055" width="6.140625" style="1" customWidth="1"/>
    <col min="13056" max="13058" width="2.7109375" style="1" customWidth="1"/>
    <col min="13059" max="13061" width="3.5703125" style="1" customWidth="1"/>
    <col min="13062" max="13062" width="4.140625" style="1" customWidth="1"/>
    <col min="13063" max="13063" width="4" style="1" customWidth="1"/>
    <col min="13064" max="13064" width="3.42578125" style="1" customWidth="1"/>
    <col min="13065" max="13065" width="4.28515625" style="1" customWidth="1"/>
    <col min="13066" max="13066" width="4.85546875" style="1" customWidth="1"/>
    <col min="13067" max="13067" width="5" style="1" customWidth="1"/>
    <col min="13068" max="13068" width="4.7109375" style="1" customWidth="1"/>
    <col min="13069" max="13292" width="9.140625" style="1"/>
    <col min="13293" max="13293" width="7" style="1" customWidth="1"/>
    <col min="13294" max="13294" width="23.28515625" style="1" customWidth="1"/>
    <col min="13295" max="13295" width="24.140625" style="1" customWidth="1"/>
    <col min="13296" max="13296" width="34.42578125" style="1" customWidth="1"/>
    <col min="13297" max="13297" width="7.140625" style="1" customWidth="1"/>
    <col min="13298" max="13303" width="2.7109375" style="1" customWidth="1"/>
    <col min="13304" max="13304" width="3.5703125" style="1" customWidth="1"/>
    <col min="13305" max="13308" width="2.7109375" style="1" customWidth="1"/>
    <col min="13309" max="13309" width="3.7109375" style="1" customWidth="1"/>
    <col min="13310" max="13310" width="7" style="1" customWidth="1"/>
    <col min="13311" max="13311" width="6.140625" style="1" customWidth="1"/>
    <col min="13312" max="13314" width="2.7109375" style="1" customWidth="1"/>
    <col min="13315" max="13317" width="3.5703125" style="1" customWidth="1"/>
    <col min="13318" max="13318" width="4.140625" style="1" customWidth="1"/>
    <col min="13319" max="13319" width="4" style="1" customWidth="1"/>
    <col min="13320" max="13320" width="3.42578125" style="1" customWidth="1"/>
    <col min="13321" max="13321" width="4.28515625" style="1" customWidth="1"/>
    <col min="13322" max="13322" width="4.85546875" style="1" customWidth="1"/>
    <col min="13323" max="13323" width="5" style="1" customWidth="1"/>
    <col min="13324" max="13324" width="4.7109375" style="1" customWidth="1"/>
    <col min="13325" max="13548" width="9.140625" style="1"/>
    <col min="13549" max="13549" width="7" style="1" customWidth="1"/>
    <col min="13550" max="13550" width="23.28515625" style="1" customWidth="1"/>
    <col min="13551" max="13551" width="24.140625" style="1" customWidth="1"/>
    <col min="13552" max="13552" width="34.42578125" style="1" customWidth="1"/>
    <col min="13553" max="13553" width="7.140625" style="1" customWidth="1"/>
    <col min="13554" max="13559" width="2.7109375" style="1" customWidth="1"/>
    <col min="13560" max="13560" width="3.5703125" style="1" customWidth="1"/>
    <col min="13561" max="13564" width="2.7109375" style="1" customWidth="1"/>
    <col min="13565" max="13565" width="3.7109375" style="1" customWidth="1"/>
    <col min="13566" max="13566" width="7" style="1" customWidth="1"/>
    <col min="13567" max="13567" width="6.140625" style="1" customWidth="1"/>
    <col min="13568" max="13570" width="2.7109375" style="1" customWidth="1"/>
    <col min="13571" max="13573" width="3.5703125" style="1" customWidth="1"/>
    <col min="13574" max="13574" width="4.140625" style="1" customWidth="1"/>
    <col min="13575" max="13575" width="4" style="1" customWidth="1"/>
    <col min="13576" max="13576" width="3.42578125" style="1" customWidth="1"/>
    <col min="13577" max="13577" width="4.28515625" style="1" customWidth="1"/>
    <col min="13578" max="13578" width="4.85546875" style="1" customWidth="1"/>
    <col min="13579" max="13579" width="5" style="1" customWidth="1"/>
    <col min="13580" max="13580" width="4.7109375" style="1" customWidth="1"/>
    <col min="13581" max="13804" width="9.140625" style="1"/>
    <col min="13805" max="13805" width="7" style="1" customWidth="1"/>
    <col min="13806" max="13806" width="23.28515625" style="1" customWidth="1"/>
    <col min="13807" max="13807" width="24.140625" style="1" customWidth="1"/>
    <col min="13808" max="13808" width="34.42578125" style="1" customWidth="1"/>
    <col min="13809" max="13809" width="7.140625" style="1" customWidth="1"/>
    <col min="13810" max="13815" width="2.7109375" style="1" customWidth="1"/>
    <col min="13816" max="13816" width="3.5703125" style="1" customWidth="1"/>
    <col min="13817" max="13820" width="2.7109375" style="1" customWidth="1"/>
    <col min="13821" max="13821" width="3.7109375" style="1" customWidth="1"/>
    <col min="13822" max="13822" width="7" style="1" customWidth="1"/>
    <col min="13823" max="13823" width="6.140625" style="1" customWidth="1"/>
    <col min="13824" max="13826" width="2.7109375" style="1" customWidth="1"/>
    <col min="13827" max="13829" width="3.5703125" style="1" customWidth="1"/>
    <col min="13830" max="13830" width="4.140625" style="1" customWidth="1"/>
    <col min="13831" max="13831" width="4" style="1" customWidth="1"/>
    <col min="13832" max="13832" width="3.42578125" style="1" customWidth="1"/>
    <col min="13833" max="13833" width="4.28515625" style="1" customWidth="1"/>
    <col min="13834" max="13834" width="4.85546875" style="1" customWidth="1"/>
    <col min="13835" max="13835" width="5" style="1" customWidth="1"/>
    <col min="13836" max="13836" width="4.7109375" style="1" customWidth="1"/>
    <col min="13837" max="14060" width="9.140625" style="1"/>
    <col min="14061" max="14061" width="7" style="1" customWidth="1"/>
    <col min="14062" max="14062" width="23.28515625" style="1" customWidth="1"/>
    <col min="14063" max="14063" width="24.140625" style="1" customWidth="1"/>
    <col min="14064" max="14064" width="34.42578125" style="1" customWidth="1"/>
    <col min="14065" max="14065" width="7.140625" style="1" customWidth="1"/>
    <col min="14066" max="14071" width="2.7109375" style="1" customWidth="1"/>
    <col min="14072" max="14072" width="3.5703125" style="1" customWidth="1"/>
    <col min="14073" max="14076" width="2.7109375" style="1" customWidth="1"/>
    <col min="14077" max="14077" width="3.7109375" style="1" customWidth="1"/>
    <col min="14078" max="14078" width="7" style="1" customWidth="1"/>
    <col min="14079" max="14079" width="6.140625" style="1" customWidth="1"/>
    <col min="14080" max="14082" width="2.7109375" style="1" customWidth="1"/>
    <col min="14083" max="14085" width="3.5703125" style="1" customWidth="1"/>
    <col min="14086" max="14086" width="4.140625" style="1" customWidth="1"/>
    <col min="14087" max="14087" width="4" style="1" customWidth="1"/>
    <col min="14088" max="14088" width="3.42578125" style="1" customWidth="1"/>
    <col min="14089" max="14089" width="4.28515625" style="1" customWidth="1"/>
    <col min="14090" max="14090" width="4.85546875" style="1" customWidth="1"/>
    <col min="14091" max="14091" width="5" style="1" customWidth="1"/>
    <col min="14092" max="14092" width="4.7109375" style="1" customWidth="1"/>
    <col min="14093" max="14316" width="9.140625" style="1"/>
    <col min="14317" max="14317" width="7" style="1" customWidth="1"/>
    <col min="14318" max="14318" width="23.28515625" style="1" customWidth="1"/>
    <col min="14319" max="14319" width="24.140625" style="1" customWidth="1"/>
    <col min="14320" max="14320" width="34.42578125" style="1" customWidth="1"/>
    <col min="14321" max="14321" width="7.140625" style="1" customWidth="1"/>
    <col min="14322" max="14327" width="2.7109375" style="1" customWidth="1"/>
    <col min="14328" max="14328" width="3.5703125" style="1" customWidth="1"/>
    <col min="14329" max="14332" width="2.7109375" style="1" customWidth="1"/>
    <col min="14333" max="14333" width="3.7109375" style="1" customWidth="1"/>
    <col min="14334" max="14334" width="7" style="1" customWidth="1"/>
    <col min="14335" max="14335" width="6.140625" style="1" customWidth="1"/>
    <col min="14336" max="14338" width="2.7109375" style="1" customWidth="1"/>
    <col min="14339" max="14341" width="3.5703125" style="1" customWidth="1"/>
    <col min="14342" max="14342" width="4.140625" style="1" customWidth="1"/>
    <col min="14343" max="14343" width="4" style="1" customWidth="1"/>
    <col min="14344" max="14344" width="3.42578125" style="1" customWidth="1"/>
    <col min="14345" max="14345" width="4.28515625" style="1" customWidth="1"/>
    <col min="14346" max="14346" width="4.85546875" style="1" customWidth="1"/>
    <col min="14347" max="14347" width="5" style="1" customWidth="1"/>
    <col min="14348" max="14348" width="4.7109375" style="1" customWidth="1"/>
    <col min="14349" max="14572" width="9.140625" style="1"/>
    <col min="14573" max="14573" width="7" style="1" customWidth="1"/>
    <col min="14574" max="14574" width="23.28515625" style="1" customWidth="1"/>
    <col min="14575" max="14575" width="24.140625" style="1" customWidth="1"/>
    <col min="14576" max="14576" width="34.42578125" style="1" customWidth="1"/>
    <col min="14577" max="14577" width="7.140625" style="1" customWidth="1"/>
    <col min="14578" max="14583" width="2.7109375" style="1" customWidth="1"/>
    <col min="14584" max="14584" width="3.5703125" style="1" customWidth="1"/>
    <col min="14585" max="14588" width="2.7109375" style="1" customWidth="1"/>
    <col min="14589" max="14589" width="3.7109375" style="1" customWidth="1"/>
    <col min="14590" max="14590" width="7" style="1" customWidth="1"/>
    <col min="14591" max="14591" width="6.140625" style="1" customWidth="1"/>
    <col min="14592" max="14594" width="2.7109375" style="1" customWidth="1"/>
    <col min="14595" max="14597" width="3.5703125" style="1" customWidth="1"/>
    <col min="14598" max="14598" width="4.140625" style="1" customWidth="1"/>
    <col min="14599" max="14599" width="4" style="1" customWidth="1"/>
    <col min="14600" max="14600" width="3.42578125" style="1" customWidth="1"/>
    <col min="14601" max="14601" width="4.28515625" style="1" customWidth="1"/>
    <col min="14602" max="14602" width="4.85546875" style="1" customWidth="1"/>
    <col min="14603" max="14603" width="5" style="1" customWidth="1"/>
    <col min="14604" max="14604" width="4.7109375" style="1" customWidth="1"/>
    <col min="14605" max="14828" width="9.140625" style="1"/>
    <col min="14829" max="14829" width="7" style="1" customWidth="1"/>
    <col min="14830" max="14830" width="23.28515625" style="1" customWidth="1"/>
    <col min="14831" max="14831" width="24.140625" style="1" customWidth="1"/>
    <col min="14832" max="14832" width="34.42578125" style="1" customWidth="1"/>
    <col min="14833" max="14833" width="7.140625" style="1" customWidth="1"/>
    <col min="14834" max="14839" width="2.7109375" style="1" customWidth="1"/>
    <col min="14840" max="14840" width="3.5703125" style="1" customWidth="1"/>
    <col min="14841" max="14844" width="2.7109375" style="1" customWidth="1"/>
    <col min="14845" max="14845" width="3.7109375" style="1" customWidth="1"/>
    <col min="14846" max="14846" width="7" style="1" customWidth="1"/>
    <col min="14847" max="14847" width="6.140625" style="1" customWidth="1"/>
    <col min="14848" max="14850" width="2.7109375" style="1" customWidth="1"/>
    <col min="14851" max="14853" width="3.5703125" style="1" customWidth="1"/>
    <col min="14854" max="14854" width="4.140625" style="1" customWidth="1"/>
    <col min="14855" max="14855" width="4" style="1" customWidth="1"/>
    <col min="14856" max="14856" width="3.42578125" style="1" customWidth="1"/>
    <col min="14857" max="14857" width="4.28515625" style="1" customWidth="1"/>
    <col min="14858" max="14858" width="4.85546875" style="1" customWidth="1"/>
    <col min="14859" max="14859" width="5" style="1" customWidth="1"/>
    <col min="14860" max="14860" width="4.7109375" style="1" customWidth="1"/>
    <col min="14861" max="15084" width="9.140625" style="1"/>
    <col min="15085" max="15085" width="7" style="1" customWidth="1"/>
    <col min="15086" max="15086" width="23.28515625" style="1" customWidth="1"/>
    <col min="15087" max="15087" width="24.140625" style="1" customWidth="1"/>
    <col min="15088" max="15088" width="34.42578125" style="1" customWidth="1"/>
    <col min="15089" max="15089" width="7.140625" style="1" customWidth="1"/>
    <col min="15090" max="15095" width="2.7109375" style="1" customWidth="1"/>
    <col min="15096" max="15096" width="3.5703125" style="1" customWidth="1"/>
    <col min="15097" max="15100" width="2.7109375" style="1" customWidth="1"/>
    <col min="15101" max="15101" width="3.7109375" style="1" customWidth="1"/>
    <col min="15102" max="15102" width="7" style="1" customWidth="1"/>
    <col min="15103" max="15103" width="6.140625" style="1" customWidth="1"/>
    <col min="15104" max="15106" width="2.7109375" style="1" customWidth="1"/>
    <col min="15107" max="15109" width="3.5703125" style="1" customWidth="1"/>
    <col min="15110" max="15110" width="4.140625" style="1" customWidth="1"/>
    <col min="15111" max="15111" width="4" style="1" customWidth="1"/>
    <col min="15112" max="15112" width="3.42578125" style="1" customWidth="1"/>
    <col min="15113" max="15113" width="4.28515625" style="1" customWidth="1"/>
    <col min="15114" max="15114" width="4.85546875" style="1" customWidth="1"/>
    <col min="15115" max="15115" width="5" style="1" customWidth="1"/>
    <col min="15116" max="15116" width="4.7109375" style="1" customWidth="1"/>
    <col min="15117" max="15340" width="9.140625" style="1"/>
    <col min="15341" max="15341" width="7" style="1" customWidth="1"/>
    <col min="15342" max="15342" width="23.28515625" style="1" customWidth="1"/>
    <col min="15343" max="15343" width="24.140625" style="1" customWidth="1"/>
    <col min="15344" max="15344" width="34.42578125" style="1" customWidth="1"/>
    <col min="15345" max="15345" width="7.140625" style="1" customWidth="1"/>
    <col min="15346" max="15351" width="2.7109375" style="1" customWidth="1"/>
    <col min="15352" max="15352" width="3.5703125" style="1" customWidth="1"/>
    <col min="15353" max="15356" width="2.7109375" style="1" customWidth="1"/>
    <col min="15357" max="15357" width="3.7109375" style="1" customWidth="1"/>
    <col min="15358" max="15358" width="7" style="1" customWidth="1"/>
    <col min="15359" max="15359" width="6.140625" style="1" customWidth="1"/>
    <col min="15360" max="15362" width="2.7109375" style="1" customWidth="1"/>
    <col min="15363" max="15365" width="3.5703125" style="1" customWidth="1"/>
    <col min="15366" max="15366" width="4.140625" style="1" customWidth="1"/>
    <col min="15367" max="15367" width="4" style="1" customWidth="1"/>
    <col min="15368" max="15368" width="3.42578125" style="1" customWidth="1"/>
    <col min="15369" max="15369" width="4.28515625" style="1" customWidth="1"/>
    <col min="15370" max="15370" width="4.85546875" style="1" customWidth="1"/>
    <col min="15371" max="15371" width="5" style="1" customWidth="1"/>
    <col min="15372" max="15372" width="4.7109375" style="1" customWidth="1"/>
    <col min="15373" max="15596" width="9.140625" style="1"/>
    <col min="15597" max="15597" width="7" style="1" customWidth="1"/>
    <col min="15598" max="15598" width="23.28515625" style="1" customWidth="1"/>
    <col min="15599" max="15599" width="24.140625" style="1" customWidth="1"/>
    <col min="15600" max="15600" width="34.42578125" style="1" customWidth="1"/>
    <col min="15601" max="15601" width="7.140625" style="1" customWidth="1"/>
    <col min="15602" max="15607" width="2.7109375" style="1" customWidth="1"/>
    <col min="15608" max="15608" width="3.5703125" style="1" customWidth="1"/>
    <col min="15609" max="15612" width="2.7109375" style="1" customWidth="1"/>
    <col min="15613" max="15613" width="3.7109375" style="1" customWidth="1"/>
    <col min="15614" max="15614" width="7" style="1" customWidth="1"/>
    <col min="15615" max="15615" width="6.140625" style="1" customWidth="1"/>
    <col min="15616" max="15618" width="2.7109375" style="1" customWidth="1"/>
    <col min="15619" max="15621" width="3.5703125" style="1" customWidth="1"/>
    <col min="15622" max="15622" width="4.140625" style="1" customWidth="1"/>
    <col min="15623" max="15623" width="4" style="1" customWidth="1"/>
    <col min="15624" max="15624" width="3.42578125" style="1" customWidth="1"/>
    <col min="15625" max="15625" width="4.28515625" style="1" customWidth="1"/>
    <col min="15626" max="15626" width="4.85546875" style="1" customWidth="1"/>
    <col min="15627" max="15627" width="5" style="1" customWidth="1"/>
    <col min="15628" max="15628" width="4.7109375" style="1" customWidth="1"/>
    <col min="15629" max="15852" width="9.140625" style="1"/>
    <col min="15853" max="15853" width="7" style="1" customWidth="1"/>
    <col min="15854" max="15854" width="23.28515625" style="1" customWidth="1"/>
    <col min="15855" max="15855" width="24.140625" style="1" customWidth="1"/>
    <col min="15856" max="15856" width="34.42578125" style="1" customWidth="1"/>
    <col min="15857" max="15857" width="7.140625" style="1" customWidth="1"/>
    <col min="15858" max="15863" width="2.7109375" style="1" customWidth="1"/>
    <col min="15864" max="15864" width="3.5703125" style="1" customWidth="1"/>
    <col min="15865" max="15868" width="2.7109375" style="1" customWidth="1"/>
    <col min="15869" max="15869" width="3.7109375" style="1" customWidth="1"/>
    <col min="15870" max="15870" width="7" style="1" customWidth="1"/>
    <col min="15871" max="15871" width="6.140625" style="1" customWidth="1"/>
    <col min="15872" max="15874" width="2.7109375" style="1" customWidth="1"/>
    <col min="15875" max="15877" width="3.5703125" style="1" customWidth="1"/>
    <col min="15878" max="15878" width="4.140625" style="1" customWidth="1"/>
    <col min="15879" max="15879" width="4" style="1" customWidth="1"/>
    <col min="15880" max="15880" width="3.42578125" style="1" customWidth="1"/>
    <col min="15881" max="15881" width="4.28515625" style="1" customWidth="1"/>
    <col min="15882" max="15882" width="4.85546875" style="1" customWidth="1"/>
    <col min="15883" max="15883" width="5" style="1" customWidth="1"/>
    <col min="15884" max="15884" width="4.7109375" style="1" customWidth="1"/>
    <col min="15885" max="16108" width="9.140625" style="1"/>
    <col min="16109" max="16109" width="7" style="1" customWidth="1"/>
    <col min="16110" max="16110" width="23.28515625" style="1" customWidth="1"/>
    <col min="16111" max="16111" width="24.140625" style="1" customWidth="1"/>
    <col min="16112" max="16112" width="34.42578125" style="1" customWidth="1"/>
    <col min="16113" max="16113" width="7.140625" style="1" customWidth="1"/>
    <col min="16114" max="16119" width="2.7109375" style="1" customWidth="1"/>
    <col min="16120" max="16120" width="3.5703125" style="1" customWidth="1"/>
    <col min="16121" max="16124" width="2.7109375" style="1" customWidth="1"/>
    <col min="16125" max="16125" width="3.7109375" style="1" customWidth="1"/>
    <col min="16126" max="16126" width="7" style="1" customWidth="1"/>
    <col min="16127" max="16127" width="6.140625" style="1" customWidth="1"/>
    <col min="16128" max="16130" width="2.7109375" style="1" customWidth="1"/>
    <col min="16131" max="16133" width="3.5703125" style="1" customWidth="1"/>
    <col min="16134" max="16134" width="4.140625" style="1" customWidth="1"/>
    <col min="16135" max="16135" width="4" style="1" customWidth="1"/>
    <col min="16136" max="16136" width="3.42578125" style="1" customWidth="1"/>
    <col min="16137" max="16137" width="4.28515625" style="1" customWidth="1"/>
    <col min="16138" max="16138" width="4.85546875" style="1" customWidth="1"/>
    <col min="16139" max="16139" width="5" style="1" customWidth="1"/>
    <col min="16140" max="16140" width="4.7109375" style="1" customWidth="1"/>
    <col min="16141" max="16384" width="9.140625" style="1"/>
  </cols>
  <sheetData>
    <row r="1" spans="1:14" ht="57.75" customHeight="1" x14ac:dyDescent="0.25">
      <c r="A1" s="270" t="s">
        <v>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</row>
    <row r="2" spans="1:14" ht="36" customHeight="1" x14ac:dyDescent="0.25">
      <c r="A2" s="270" t="s">
        <v>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1"/>
    </row>
    <row r="3" spans="1:14" ht="16.5" customHeight="1" x14ac:dyDescent="0.35">
      <c r="A3" s="5"/>
      <c r="B3" s="5"/>
      <c r="C3" s="5"/>
      <c r="D3" s="5"/>
      <c r="E3" s="5"/>
      <c r="F3" s="6"/>
      <c r="G3" s="6"/>
      <c r="H3" s="6"/>
      <c r="I3" s="6"/>
      <c r="J3" s="7"/>
      <c r="K3" s="7"/>
      <c r="L3" s="5"/>
      <c r="M3" s="7"/>
    </row>
    <row r="4" spans="1:14" ht="24.75" customHeight="1" x14ac:dyDescent="0.3">
      <c r="A4" s="42" t="s">
        <v>3</v>
      </c>
      <c r="B4" s="42"/>
      <c r="C4" s="42"/>
      <c r="D4" s="42"/>
      <c r="E4" s="42"/>
      <c r="F4" s="41"/>
      <c r="G4" s="41"/>
      <c r="H4" s="48"/>
      <c r="I4" s="48"/>
      <c r="J4" s="48"/>
      <c r="K4" s="48"/>
      <c r="L4" s="48"/>
      <c r="M4" s="1"/>
    </row>
    <row r="5" spans="1:14" ht="21" customHeight="1" thickBot="1" x14ac:dyDescent="0.4">
      <c r="A5" s="81" t="s">
        <v>132</v>
      </c>
      <c r="B5" s="81"/>
      <c r="C5" s="81"/>
      <c r="D5" s="81"/>
      <c r="E5" s="81"/>
      <c r="F5" s="81"/>
      <c r="G5" s="81"/>
      <c r="H5" s="59"/>
      <c r="I5" s="59"/>
      <c r="J5" s="60"/>
      <c r="K5" s="60"/>
      <c r="L5" s="61"/>
      <c r="M5" s="8"/>
    </row>
    <row r="6" spans="1:14" ht="17.25" customHeight="1" thickTop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1"/>
    </row>
    <row r="7" spans="1:14" ht="6" customHeight="1" x14ac:dyDescent="0.25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1"/>
    </row>
    <row r="8" spans="1:14" s="10" customFormat="1" ht="20.25" customHeight="1" x14ac:dyDescent="0.2">
      <c r="A8" s="49" t="s">
        <v>51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</row>
    <row r="9" spans="1:14" s="14" customFormat="1" ht="18.75" customHeight="1" thickBot="1" x14ac:dyDescent="0.25">
      <c r="A9" s="54"/>
      <c r="B9" s="54"/>
      <c r="C9" s="9"/>
      <c r="D9" s="9"/>
      <c r="E9" s="9"/>
      <c r="F9" s="9"/>
      <c r="G9" s="9"/>
      <c r="H9" s="10"/>
      <c r="M9" s="11"/>
    </row>
    <row r="10" spans="1:14" s="35" customFormat="1" ht="23.25" hidden="1" customHeight="1" thickBot="1" x14ac:dyDescent="0.3">
      <c r="A10" s="34"/>
      <c r="B10" s="34"/>
      <c r="C10" s="12"/>
      <c r="D10" s="13"/>
      <c r="E10" s="13"/>
      <c r="F10" s="4"/>
      <c r="G10" s="4"/>
      <c r="H10" s="4"/>
      <c r="I10" s="50"/>
      <c r="J10" s="51"/>
      <c r="K10" s="52"/>
      <c r="L10" s="53"/>
    </row>
    <row r="11" spans="1:14" s="15" customFormat="1" ht="153.75" customHeight="1" thickBot="1" x14ac:dyDescent="0.25">
      <c r="A11" s="202" t="s">
        <v>7</v>
      </c>
      <c r="B11" s="202" t="s">
        <v>52</v>
      </c>
      <c r="C11" s="286" t="s">
        <v>5</v>
      </c>
      <c r="D11" s="287"/>
      <c r="E11" s="198" t="s">
        <v>9</v>
      </c>
      <c r="F11" s="117" t="s">
        <v>48</v>
      </c>
      <c r="G11" s="117" t="s">
        <v>49</v>
      </c>
      <c r="H11" s="197" t="s">
        <v>50</v>
      </c>
      <c r="I11" s="199" t="s">
        <v>19</v>
      </c>
      <c r="J11" s="203" t="s">
        <v>20</v>
      </c>
      <c r="K11" s="201" t="s">
        <v>21</v>
      </c>
      <c r="L11" s="200" t="s">
        <v>22</v>
      </c>
      <c r="M11" s="45" t="s">
        <v>0</v>
      </c>
    </row>
    <row r="12" spans="1:14" s="209" customFormat="1" ht="39.950000000000003" customHeight="1" x14ac:dyDescent="0.2">
      <c r="A12" s="385">
        <v>1</v>
      </c>
      <c r="B12" s="391" t="s">
        <v>14</v>
      </c>
      <c r="C12" s="120" t="s">
        <v>127</v>
      </c>
      <c r="D12" s="224" t="s">
        <v>126</v>
      </c>
      <c r="E12" s="224" t="s">
        <v>139</v>
      </c>
      <c r="F12" s="122">
        <v>1</v>
      </c>
      <c r="G12" s="123">
        <v>4</v>
      </c>
      <c r="H12" s="388">
        <f>SUM(F12:G14)</f>
        <v>19</v>
      </c>
      <c r="I12" s="36"/>
      <c r="J12" s="16"/>
      <c r="K12" s="38"/>
      <c r="L12" s="39">
        <f t="shared" ref="L12:L13" si="0">H12-J12+K12</f>
        <v>19</v>
      </c>
      <c r="M12" s="37">
        <f t="shared" ref="M12:M13" si="1">L12*100/H12</f>
        <v>100</v>
      </c>
      <c r="N12" s="210"/>
    </row>
    <row r="13" spans="1:14" s="209" customFormat="1" ht="39.950000000000003" customHeight="1" x14ac:dyDescent="0.2">
      <c r="A13" s="386"/>
      <c r="B13" s="392"/>
      <c r="C13" s="85" t="s">
        <v>129</v>
      </c>
      <c r="D13" s="205" t="s">
        <v>128</v>
      </c>
      <c r="E13" s="205" t="s">
        <v>140</v>
      </c>
      <c r="F13" s="92">
        <v>5</v>
      </c>
      <c r="G13" s="93">
        <v>2</v>
      </c>
      <c r="H13" s="389"/>
      <c r="I13" s="36"/>
      <c r="J13" s="16"/>
      <c r="K13" s="40"/>
      <c r="L13" s="39">
        <f t="shared" si="0"/>
        <v>0</v>
      </c>
      <c r="M13" s="37" t="e">
        <f t="shared" si="1"/>
        <v>#DIV/0!</v>
      </c>
      <c r="N13" s="210"/>
    </row>
    <row r="14" spans="1:14" s="209" customFormat="1" ht="39.950000000000003" customHeight="1" thickBot="1" x14ac:dyDescent="0.25">
      <c r="A14" s="387"/>
      <c r="B14" s="393"/>
      <c r="C14" s="124" t="s">
        <v>124</v>
      </c>
      <c r="D14" s="216" t="s">
        <v>125</v>
      </c>
      <c r="E14" s="216" t="s">
        <v>138</v>
      </c>
      <c r="F14" s="126">
        <v>6</v>
      </c>
      <c r="G14" s="127">
        <v>1</v>
      </c>
      <c r="H14" s="390"/>
      <c r="I14" s="36"/>
      <c r="J14" s="16"/>
      <c r="K14" s="38"/>
      <c r="L14" s="39">
        <f>H14-J14+K14</f>
        <v>0</v>
      </c>
      <c r="M14" s="37" t="e">
        <f>L14*100/H14</f>
        <v>#DIV/0!</v>
      </c>
      <c r="N14" s="210"/>
    </row>
    <row r="15" spans="1:14" s="209" customFormat="1" ht="39.950000000000003" customHeight="1" x14ac:dyDescent="0.2">
      <c r="A15" s="385">
        <v>2</v>
      </c>
      <c r="B15" s="391" t="s">
        <v>112</v>
      </c>
      <c r="C15" s="120" t="s">
        <v>116</v>
      </c>
      <c r="D15" s="218" t="s">
        <v>115</v>
      </c>
      <c r="E15" s="224" t="s">
        <v>149</v>
      </c>
      <c r="F15" s="122">
        <v>13</v>
      </c>
      <c r="G15" s="123">
        <v>5</v>
      </c>
      <c r="H15" s="388">
        <f>SUM(F15:G17)</f>
        <v>40</v>
      </c>
      <c r="I15" s="36"/>
      <c r="J15" s="16"/>
      <c r="K15" s="38"/>
      <c r="L15" s="39">
        <f>H15-J15+K15</f>
        <v>40</v>
      </c>
      <c r="M15" s="37">
        <f>L15*100/H15</f>
        <v>100</v>
      </c>
      <c r="N15" s="210"/>
    </row>
    <row r="16" spans="1:14" s="209" customFormat="1" ht="39.950000000000003" customHeight="1" x14ac:dyDescent="0.2">
      <c r="A16" s="386"/>
      <c r="B16" s="392"/>
      <c r="C16" s="204" t="s">
        <v>119</v>
      </c>
      <c r="D16" s="85" t="s">
        <v>120</v>
      </c>
      <c r="E16" s="205" t="s">
        <v>150</v>
      </c>
      <c r="F16" s="92">
        <v>8</v>
      </c>
      <c r="G16" s="93">
        <v>3</v>
      </c>
      <c r="H16" s="389"/>
      <c r="I16" s="36"/>
      <c r="J16" s="16"/>
      <c r="K16" s="40"/>
      <c r="L16" s="39">
        <f>H16-J16+K16</f>
        <v>0</v>
      </c>
      <c r="M16" s="37" t="e">
        <f>L16*100/H16</f>
        <v>#DIV/0!</v>
      </c>
      <c r="N16" s="210"/>
    </row>
    <row r="17" spans="1:14" s="209" customFormat="1" ht="39.950000000000003" customHeight="1" thickBot="1" x14ac:dyDescent="0.25">
      <c r="A17" s="387"/>
      <c r="B17" s="393"/>
      <c r="C17" s="124" t="s">
        <v>118</v>
      </c>
      <c r="D17" s="255" t="s">
        <v>117</v>
      </c>
      <c r="E17" s="216" t="s">
        <v>150</v>
      </c>
      <c r="F17" s="126">
        <v>4</v>
      </c>
      <c r="G17" s="127">
        <v>7</v>
      </c>
      <c r="H17" s="390"/>
      <c r="I17" s="36"/>
      <c r="J17" s="16"/>
      <c r="K17" s="38"/>
      <c r="L17" s="39">
        <f>H17-J17+K17</f>
        <v>0</v>
      </c>
      <c r="M17" s="37" t="e">
        <f>L17*100/H17</f>
        <v>#DIV/0!</v>
      </c>
      <c r="N17" s="210"/>
    </row>
    <row r="18" spans="1:14" s="17" customFormat="1" ht="39.950000000000003" customHeight="1" x14ac:dyDescent="0.2">
      <c r="A18" s="385">
        <v>3</v>
      </c>
      <c r="B18" s="391" t="s">
        <v>57</v>
      </c>
      <c r="C18" s="120" t="s">
        <v>97</v>
      </c>
      <c r="D18" s="224" t="s">
        <v>98</v>
      </c>
      <c r="E18" s="227" t="s">
        <v>142</v>
      </c>
      <c r="F18" s="122">
        <v>3</v>
      </c>
      <c r="G18" s="123">
        <v>8</v>
      </c>
      <c r="H18" s="388">
        <f>SUM(F18:G20)</f>
        <v>70</v>
      </c>
      <c r="I18" s="36"/>
      <c r="J18" s="16"/>
      <c r="K18" s="40"/>
      <c r="L18" s="39">
        <f t="shared" ref="L18:L19" si="2">H18-J18+K18</f>
        <v>70</v>
      </c>
      <c r="M18" s="37">
        <f t="shared" ref="M18:M19" si="3">L18*100/H18</f>
        <v>100</v>
      </c>
      <c r="N18" s="10"/>
    </row>
    <row r="19" spans="1:14" s="10" customFormat="1" ht="39.950000000000003" customHeight="1" x14ac:dyDescent="0.2">
      <c r="A19" s="386"/>
      <c r="B19" s="392"/>
      <c r="C19" s="207" t="s">
        <v>99</v>
      </c>
      <c r="D19" s="205" t="s">
        <v>100</v>
      </c>
      <c r="E19" s="206" t="s">
        <v>141</v>
      </c>
      <c r="F19" s="92">
        <v>22</v>
      </c>
      <c r="G19" s="93">
        <v>13</v>
      </c>
      <c r="H19" s="389"/>
      <c r="I19" s="36"/>
      <c r="J19" s="16"/>
      <c r="K19" s="38"/>
      <c r="L19" s="39">
        <f t="shared" si="2"/>
        <v>0</v>
      </c>
      <c r="M19" s="37" t="e">
        <f t="shared" si="3"/>
        <v>#DIV/0!</v>
      </c>
      <c r="N19" s="17"/>
    </row>
    <row r="20" spans="1:14" s="17" customFormat="1" ht="39.950000000000003" customHeight="1" thickBot="1" x14ac:dyDescent="0.25">
      <c r="A20" s="387"/>
      <c r="B20" s="393"/>
      <c r="C20" s="215" t="s">
        <v>107</v>
      </c>
      <c r="D20" s="125" t="s">
        <v>108</v>
      </c>
      <c r="E20" s="254" t="s">
        <v>142</v>
      </c>
      <c r="F20" s="126">
        <v>10</v>
      </c>
      <c r="G20" s="127">
        <v>14</v>
      </c>
      <c r="H20" s="390"/>
      <c r="I20" s="36"/>
      <c r="J20" s="16"/>
      <c r="K20" s="40"/>
      <c r="L20" s="39">
        <f t="shared" ref="L20" si="4">H20-J20+K20</f>
        <v>0</v>
      </c>
      <c r="M20" s="37" t="e">
        <f t="shared" ref="M20" si="5">L20*100/H20</f>
        <v>#DIV/0!</v>
      </c>
      <c r="N20" s="10"/>
    </row>
    <row r="21" spans="1:14" s="10" customFormat="1" ht="39.950000000000003" customHeight="1" x14ac:dyDescent="0.2">
      <c r="A21" s="385">
        <v>4</v>
      </c>
      <c r="B21" s="395" t="s">
        <v>64</v>
      </c>
      <c r="C21" s="217" t="s">
        <v>103</v>
      </c>
      <c r="D21" s="226" t="s">
        <v>104</v>
      </c>
      <c r="E21" s="226" t="s">
        <v>147</v>
      </c>
      <c r="F21" s="118">
        <v>11</v>
      </c>
      <c r="G21" s="119">
        <v>16</v>
      </c>
      <c r="H21" s="394">
        <f>SUM(F21:G23)</f>
        <v>97</v>
      </c>
      <c r="I21" s="36"/>
      <c r="J21" s="16"/>
      <c r="K21" s="38"/>
      <c r="L21" s="39">
        <f t="shared" ref="L21:L23" si="6">H21-J21+K21</f>
        <v>97</v>
      </c>
      <c r="M21" s="37">
        <f t="shared" ref="M21:M23" si="7">L21*100/H21</f>
        <v>100</v>
      </c>
      <c r="N21" s="17"/>
    </row>
    <row r="22" spans="1:14" s="17" customFormat="1" ht="39.950000000000003" customHeight="1" x14ac:dyDescent="0.2">
      <c r="A22" s="386"/>
      <c r="B22" s="396"/>
      <c r="C22" s="85" t="s">
        <v>74</v>
      </c>
      <c r="D22" s="84" t="s">
        <v>75</v>
      </c>
      <c r="E22" s="205" t="s">
        <v>148</v>
      </c>
      <c r="F22" s="92">
        <v>7</v>
      </c>
      <c r="G22" s="93">
        <v>22</v>
      </c>
      <c r="H22" s="389"/>
      <c r="I22" s="36"/>
      <c r="J22" s="16"/>
      <c r="K22" s="38"/>
      <c r="L22" s="39">
        <f t="shared" si="6"/>
        <v>0</v>
      </c>
      <c r="M22" s="37" t="e">
        <f t="shared" si="7"/>
        <v>#DIV/0!</v>
      </c>
    </row>
    <row r="23" spans="1:14" s="10" customFormat="1" ht="39.950000000000003" customHeight="1" thickBot="1" x14ac:dyDescent="0.25">
      <c r="A23" s="387"/>
      <c r="B23" s="397"/>
      <c r="C23" s="219" t="s">
        <v>76</v>
      </c>
      <c r="D23" s="223" t="s">
        <v>77</v>
      </c>
      <c r="E23" s="222" t="s">
        <v>148</v>
      </c>
      <c r="F23" s="220">
        <v>15</v>
      </c>
      <c r="G23" s="221">
        <v>26</v>
      </c>
      <c r="H23" s="389"/>
      <c r="I23" s="36"/>
      <c r="J23" s="16"/>
      <c r="K23" s="38"/>
      <c r="L23" s="39">
        <f t="shared" si="6"/>
        <v>0</v>
      </c>
      <c r="M23" s="37" t="e">
        <f t="shared" si="7"/>
        <v>#DIV/0!</v>
      </c>
      <c r="N23" s="17"/>
    </row>
    <row r="24" spans="1:14" s="17" customFormat="1" ht="39.950000000000003" customHeight="1" x14ac:dyDescent="0.2">
      <c r="A24" s="385">
        <v>5</v>
      </c>
      <c r="B24" s="401" t="s">
        <v>56</v>
      </c>
      <c r="C24" s="120" t="s">
        <v>68</v>
      </c>
      <c r="D24" s="121" t="s">
        <v>69</v>
      </c>
      <c r="E24" s="227" t="s">
        <v>146</v>
      </c>
      <c r="F24" s="122">
        <v>14</v>
      </c>
      <c r="G24" s="123">
        <v>10</v>
      </c>
      <c r="H24" s="388">
        <f>SUM(F24:G26)</f>
        <v>99</v>
      </c>
      <c r="I24" s="36"/>
      <c r="J24" s="16"/>
      <c r="K24" s="38"/>
      <c r="L24" s="39">
        <f t="shared" ref="L24:L26" si="8">H24-J24+K24</f>
        <v>99</v>
      </c>
      <c r="M24" s="37">
        <f>L24*100/H24</f>
        <v>100</v>
      </c>
    </row>
    <row r="25" spans="1:14" s="17" customFormat="1" ht="39.950000000000003" customHeight="1" x14ac:dyDescent="0.2">
      <c r="A25" s="386"/>
      <c r="B25" s="396"/>
      <c r="C25" s="85" t="s">
        <v>70</v>
      </c>
      <c r="D25" s="84" t="s">
        <v>71</v>
      </c>
      <c r="E25" s="206" t="s">
        <v>145</v>
      </c>
      <c r="F25" s="92">
        <v>19</v>
      </c>
      <c r="G25" s="93">
        <v>12</v>
      </c>
      <c r="H25" s="389"/>
      <c r="I25" s="36"/>
      <c r="J25" s="16"/>
      <c r="K25" s="38"/>
      <c r="L25" s="39">
        <f t="shared" si="8"/>
        <v>0</v>
      </c>
      <c r="M25" s="37"/>
    </row>
    <row r="26" spans="1:14" s="10" customFormat="1" ht="39.950000000000003" customHeight="1" thickBot="1" x14ac:dyDescent="0.25">
      <c r="A26" s="387"/>
      <c r="B26" s="400"/>
      <c r="C26" s="124" t="s">
        <v>109</v>
      </c>
      <c r="D26" s="216" t="s">
        <v>110</v>
      </c>
      <c r="E26" s="254" t="s">
        <v>146</v>
      </c>
      <c r="F26" s="126">
        <v>23</v>
      </c>
      <c r="G26" s="127">
        <v>21</v>
      </c>
      <c r="H26" s="390"/>
      <c r="I26" s="36"/>
      <c r="J26" s="16"/>
      <c r="K26" s="38"/>
      <c r="L26" s="39">
        <f t="shared" si="8"/>
        <v>0</v>
      </c>
      <c r="M26" s="37" t="e">
        <f>L26*100/H26</f>
        <v>#DIV/0!</v>
      </c>
      <c r="N26" s="17"/>
    </row>
    <row r="27" spans="1:14" s="210" customFormat="1" ht="39.950000000000003" hidden="1" customHeight="1" x14ac:dyDescent="0.2">
      <c r="A27" s="398">
        <v>5</v>
      </c>
      <c r="B27" s="395" t="s">
        <v>54</v>
      </c>
      <c r="C27" s="217" t="s">
        <v>87</v>
      </c>
      <c r="D27" s="225" t="s">
        <v>88</v>
      </c>
      <c r="E27" s="226" t="s">
        <v>89</v>
      </c>
      <c r="F27" s="118"/>
      <c r="G27" s="119"/>
      <c r="H27" s="394">
        <f>SUM(F27:G29)</f>
        <v>0</v>
      </c>
      <c r="I27" s="36"/>
      <c r="J27" s="16"/>
      <c r="K27" s="38"/>
      <c r="L27" s="39">
        <f t="shared" ref="L27:L29" si="9">H27-J27+K27</f>
        <v>0</v>
      </c>
      <c r="M27" s="37" t="e">
        <f t="shared" ref="M27:M29" si="10">L27*100/H27</f>
        <v>#DIV/0!</v>
      </c>
      <c r="N27" s="209"/>
    </row>
    <row r="28" spans="1:14" s="209" customFormat="1" ht="39.950000000000003" hidden="1" customHeight="1" x14ac:dyDescent="0.2">
      <c r="A28" s="398"/>
      <c r="B28" s="396"/>
      <c r="C28" s="85" t="s">
        <v>94</v>
      </c>
      <c r="D28" s="204" t="s">
        <v>93</v>
      </c>
      <c r="E28" s="205" t="s">
        <v>89</v>
      </c>
      <c r="F28" s="92"/>
      <c r="G28" s="93"/>
      <c r="H28" s="389"/>
      <c r="I28" s="36"/>
      <c r="J28" s="16"/>
      <c r="K28" s="38"/>
      <c r="L28" s="39">
        <f t="shared" si="9"/>
        <v>0</v>
      </c>
      <c r="M28" s="37" t="e">
        <f t="shared" si="10"/>
        <v>#DIV/0!</v>
      </c>
    </row>
    <row r="29" spans="1:14" s="210" customFormat="1" ht="39.950000000000003" hidden="1" customHeight="1" thickBot="1" x14ac:dyDescent="0.25">
      <c r="A29" s="399"/>
      <c r="B29" s="400"/>
      <c r="C29" s="85" t="s">
        <v>90</v>
      </c>
      <c r="D29" s="204" t="s">
        <v>91</v>
      </c>
      <c r="E29" s="204" t="s">
        <v>92</v>
      </c>
      <c r="F29" s="126"/>
      <c r="G29" s="127"/>
      <c r="H29" s="390"/>
      <c r="I29" s="36"/>
      <c r="J29" s="16"/>
      <c r="K29" s="38"/>
      <c r="L29" s="39">
        <f t="shared" si="9"/>
        <v>0</v>
      </c>
      <c r="M29" s="37" t="e">
        <f t="shared" si="10"/>
        <v>#DIV/0!</v>
      </c>
      <c r="N29" s="209"/>
    </row>
    <row r="30" spans="1:14" ht="15.75" x14ac:dyDescent="0.25">
      <c r="C30" s="90"/>
      <c r="D30" s="91"/>
      <c r="E30" s="91"/>
    </row>
    <row r="31" spans="1:14" ht="15.75" x14ac:dyDescent="0.25">
      <c r="C31" s="43" t="s">
        <v>23</v>
      </c>
      <c r="D31" s="15"/>
      <c r="E31" s="58" t="s">
        <v>24</v>
      </c>
    </row>
    <row r="32" spans="1:14" x14ac:dyDescent="0.25">
      <c r="C32" s="31"/>
      <c r="D32" s="15"/>
      <c r="E32" s="15"/>
    </row>
    <row r="33" spans="3:5" x14ac:dyDescent="0.25">
      <c r="C33" s="30"/>
      <c r="D33" s="30"/>
      <c r="E33" s="15"/>
    </row>
    <row r="34" spans="3:5" x14ac:dyDescent="0.25">
      <c r="C34" s="28"/>
    </row>
    <row r="35" spans="3:5" x14ac:dyDescent="0.25">
      <c r="C35" s="28"/>
    </row>
    <row r="36" spans="3:5" x14ac:dyDescent="0.25">
      <c r="C36" s="28"/>
    </row>
    <row r="37" spans="3:5" x14ac:dyDescent="0.25">
      <c r="C37" s="28"/>
    </row>
    <row r="38" spans="3:5" x14ac:dyDescent="0.25">
      <c r="C38" s="28"/>
    </row>
    <row r="39" spans="3:5" x14ac:dyDescent="0.25">
      <c r="C39" s="28"/>
    </row>
    <row r="40" spans="3:5" x14ac:dyDescent="0.25">
      <c r="C40" s="28"/>
    </row>
    <row r="41" spans="3:5" x14ac:dyDescent="0.25">
      <c r="C41" s="28"/>
    </row>
    <row r="42" spans="3:5" x14ac:dyDescent="0.25">
      <c r="C42" s="28"/>
    </row>
    <row r="43" spans="3:5" x14ac:dyDescent="0.25">
      <c r="C43" s="28"/>
    </row>
    <row r="44" spans="3:5" x14ac:dyDescent="0.25">
      <c r="C44" s="28"/>
    </row>
    <row r="45" spans="3:5" x14ac:dyDescent="0.25">
      <c r="C45" s="28"/>
    </row>
    <row r="46" spans="3:5" x14ac:dyDescent="0.25">
      <c r="C46" s="28"/>
    </row>
    <row r="47" spans="3:5" x14ac:dyDescent="0.25">
      <c r="C47" s="28"/>
    </row>
    <row r="48" spans="3:5" x14ac:dyDescent="0.25">
      <c r="C48" s="28"/>
    </row>
    <row r="49" spans="3:3" x14ac:dyDescent="0.25">
      <c r="C49" s="28"/>
    </row>
    <row r="50" spans="3:3" x14ac:dyDescent="0.25">
      <c r="C50" s="28"/>
    </row>
    <row r="51" spans="3:3" x14ac:dyDescent="0.25">
      <c r="C51" s="28"/>
    </row>
    <row r="52" spans="3:3" x14ac:dyDescent="0.25">
      <c r="C52" s="28"/>
    </row>
    <row r="53" spans="3:3" x14ac:dyDescent="0.25">
      <c r="C53" s="28"/>
    </row>
    <row r="54" spans="3:3" x14ac:dyDescent="0.25">
      <c r="C54" s="28"/>
    </row>
    <row r="55" spans="3:3" x14ac:dyDescent="0.25">
      <c r="C55" s="28"/>
    </row>
    <row r="56" spans="3:3" x14ac:dyDescent="0.25">
      <c r="C56" s="28"/>
    </row>
    <row r="57" spans="3:3" x14ac:dyDescent="0.25">
      <c r="C57" s="28"/>
    </row>
    <row r="58" spans="3:3" x14ac:dyDescent="0.25">
      <c r="C58" s="28"/>
    </row>
    <row r="59" spans="3:3" x14ac:dyDescent="0.25">
      <c r="C59" s="28"/>
    </row>
    <row r="60" spans="3:3" x14ac:dyDescent="0.25">
      <c r="C60" s="28"/>
    </row>
    <row r="61" spans="3:3" x14ac:dyDescent="0.25">
      <c r="C61" s="28"/>
    </row>
    <row r="62" spans="3:3" x14ac:dyDescent="0.25">
      <c r="C62" s="28"/>
    </row>
    <row r="63" spans="3:3" x14ac:dyDescent="0.25">
      <c r="C63" s="28"/>
    </row>
    <row r="64" spans="3:3" x14ac:dyDescent="0.25">
      <c r="C64" s="28"/>
    </row>
    <row r="65" spans="3:3" x14ac:dyDescent="0.25">
      <c r="C65" s="28"/>
    </row>
    <row r="66" spans="3:3" x14ac:dyDescent="0.25">
      <c r="C66" s="28"/>
    </row>
    <row r="67" spans="3:3" x14ac:dyDescent="0.25">
      <c r="C67" s="28"/>
    </row>
    <row r="68" spans="3:3" x14ac:dyDescent="0.25">
      <c r="C68" s="28"/>
    </row>
    <row r="69" spans="3:3" x14ac:dyDescent="0.25">
      <c r="C69" s="28"/>
    </row>
    <row r="70" spans="3:3" x14ac:dyDescent="0.25">
      <c r="C70" s="28"/>
    </row>
    <row r="71" spans="3:3" x14ac:dyDescent="0.25">
      <c r="C71" s="28"/>
    </row>
    <row r="72" spans="3:3" x14ac:dyDescent="0.25">
      <c r="C72" s="28"/>
    </row>
    <row r="73" spans="3:3" x14ac:dyDescent="0.25">
      <c r="C73" s="28"/>
    </row>
    <row r="74" spans="3:3" x14ac:dyDescent="0.25">
      <c r="C74" s="28"/>
    </row>
    <row r="75" spans="3:3" x14ac:dyDescent="0.25">
      <c r="C75" s="28"/>
    </row>
    <row r="76" spans="3:3" x14ac:dyDescent="0.25">
      <c r="C76" s="28"/>
    </row>
    <row r="77" spans="3:3" x14ac:dyDescent="0.25">
      <c r="C77" s="28"/>
    </row>
    <row r="78" spans="3:3" x14ac:dyDescent="0.25">
      <c r="C78" s="28"/>
    </row>
    <row r="79" spans="3:3" x14ac:dyDescent="0.25">
      <c r="C79" s="28"/>
    </row>
    <row r="80" spans="3:3" x14ac:dyDescent="0.25">
      <c r="C80" s="28"/>
    </row>
    <row r="81" spans="3:3" x14ac:dyDescent="0.25">
      <c r="C81" s="28"/>
    </row>
    <row r="82" spans="3:3" x14ac:dyDescent="0.25">
      <c r="C82" s="28"/>
    </row>
    <row r="83" spans="3:3" x14ac:dyDescent="0.25">
      <c r="C83" s="28"/>
    </row>
    <row r="84" spans="3:3" x14ac:dyDescent="0.25">
      <c r="C84" s="28"/>
    </row>
    <row r="85" spans="3:3" x14ac:dyDescent="0.25">
      <c r="C85" s="28"/>
    </row>
    <row r="86" spans="3:3" x14ac:dyDescent="0.25">
      <c r="C86" s="28"/>
    </row>
    <row r="87" spans="3:3" x14ac:dyDescent="0.25">
      <c r="C87" s="28"/>
    </row>
    <row r="88" spans="3:3" x14ac:dyDescent="0.25">
      <c r="C88" s="28"/>
    </row>
    <row r="89" spans="3:3" x14ac:dyDescent="0.25">
      <c r="C89" s="28"/>
    </row>
    <row r="90" spans="3:3" x14ac:dyDescent="0.25">
      <c r="C90" s="28"/>
    </row>
    <row r="91" spans="3:3" x14ac:dyDescent="0.25">
      <c r="C91" s="28"/>
    </row>
    <row r="92" spans="3:3" x14ac:dyDescent="0.25">
      <c r="C92" s="28"/>
    </row>
    <row r="93" spans="3:3" x14ac:dyDescent="0.25">
      <c r="C93" s="28"/>
    </row>
    <row r="94" spans="3:3" x14ac:dyDescent="0.25">
      <c r="C94" s="28"/>
    </row>
    <row r="95" spans="3:3" x14ac:dyDescent="0.25">
      <c r="C95" s="28"/>
    </row>
    <row r="96" spans="3:3" x14ac:dyDescent="0.25">
      <c r="C96" s="28"/>
    </row>
    <row r="97" spans="3:3" x14ac:dyDescent="0.25">
      <c r="C97" s="28"/>
    </row>
    <row r="98" spans="3:3" x14ac:dyDescent="0.25">
      <c r="C98" s="28"/>
    </row>
    <row r="99" spans="3:3" x14ac:dyDescent="0.25">
      <c r="C99" s="28"/>
    </row>
    <row r="100" spans="3:3" x14ac:dyDescent="0.25">
      <c r="C100" s="28"/>
    </row>
    <row r="101" spans="3:3" x14ac:dyDescent="0.25">
      <c r="C101" s="28"/>
    </row>
    <row r="102" spans="3:3" x14ac:dyDescent="0.25">
      <c r="C102" s="28"/>
    </row>
    <row r="103" spans="3:3" x14ac:dyDescent="0.25">
      <c r="C103" s="28"/>
    </row>
    <row r="104" spans="3:3" x14ac:dyDescent="0.25">
      <c r="C104" s="28"/>
    </row>
    <row r="105" spans="3:3" x14ac:dyDescent="0.25">
      <c r="C105" s="28"/>
    </row>
    <row r="106" spans="3:3" x14ac:dyDescent="0.25">
      <c r="C106" s="28"/>
    </row>
    <row r="107" spans="3:3" x14ac:dyDescent="0.25">
      <c r="C107" s="28"/>
    </row>
    <row r="108" spans="3:3" x14ac:dyDescent="0.25">
      <c r="C108" s="28"/>
    </row>
    <row r="109" spans="3:3" x14ac:dyDescent="0.25">
      <c r="C109" s="28"/>
    </row>
    <row r="110" spans="3:3" x14ac:dyDescent="0.25">
      <c r="C110" s="28"/>
    </row>
    <row r="111" spans="3:3" x14ac:dyDescent="0.25">
      <c r="C111" s="28"/>
    </row>
    <row r="112" spans="3:3" x14ac:dyDescent="0.25">
      <c r="C112" s="28"/>
    </row>
    <row r="113" spans="3:3" x14ac:dyDescent="0.25">
      <c r="C113" s="28"/>
    </row>
    <row r="114" spans="3:3" x14ac:dyDescent="0.25">
      <c r="C114" s="28"/>
    </row>
    <row r="115" spans="3:3" x14ac:dyDescent="0.25">
      <c r="C115" s="28"/>
    </row>
    <row r="116" spans="3:3" x14ac:dyDescent="0.25">
      <c r="C116" s="28"/>
    </row>
    <row r="117" spans="3:3" x14ac:dyDescent="0.25">
      <c r="C117" s="28"/>
    </row>
    <row r="118" spans="3:3" x14ac:dyDescent="0.25">
      <c r="C118" s="28"/>
    </row>
    <row r="119" spans="3:3" x14ac:dyDescent="0.25">
      <c r="C119" s="28"/>
    </row>
    <row r="120" spans="3:3" x14ac:dyDescent="0.25">
      <c r="C120" s="28"/>
    </row>
    <row r="121" spans="3:3" x14ac:dyDescent="0.25">
      <c r="C121" s="28"/>
    </row>
    <row r="122" spans="3:3" x14ac:dyDescent="0.25">
      <c r="C122" s="28"/>
    </row>
    <row r="123" spans="3:3" x14ac:dyDescent="0.25">
      <c r="C123" s="28"/>
    </row>
    <row r="124" spans="3:3" x14ac:dyDescent="0.25">
      <c r="C124" s="28"/>
    </row>
    <row r="125" spans="3:3" x14ac:dyDescent="0.25">
      <c r="C125" s="28"/>
    </row>
    <row r="126" spans="3:3" x14ac:dyDescent="0.25">
      <c r="C126" s="28"/>
    </row>
  </sheetData>
  <mergeCells count="22">
    <mergeCell ref="A27:A29"/>
    <mergeCell ref="B27:B29"/>
    <mergeCell ref="H27:H29"/>
    <mergeCell ref="A24:A26"/>
    <mergeCell ref="B24:B26"/>
    <mergeCell ref="H24:H26"/>
    <mergeCell ref="A18:A20"/>
    <mergeCell ref="H12:H14"/>
    <mergeCell ref="B12:B14"/>
    <mergeCell ref="H21:H23"/>
    <mergeCell ref="B18:B20"/>
    <mergeCell ref="H18:H20"/>
    <mergeCell ref="B21:B23"/>
    <mergeCell ref="A21:A23"/>
    <mergeCell ref="A15:A17"/>
    <mergeCell ref="B15:B17"/>
    <mergeCell ref="H15:H17"/>
    <mergeCell ref="C11:D11"/>
    <mergeCell ref="A1:L1"/>
    <mergeCell ref="A2:L2"/>
    <mergeCell ref="A7:L7"/>
    <mergeCell ref="A12:A14"/>
  </mergeCells>
  <pageMargins left="0.23622047244094491" right="0.70866141732283472" top="7.874015748031496E-2" bottom="0.11811023622047245" header="0.31496062992125984" footer="0.31496062992125984"/>
  <pageSetup paperSize="9" scale="6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СТАРТОВЫЕ оружие</vt:lpstr>
      <vt:lpstr>Оружие </vt:lpstr>
      <vt:lpstr>джигитовка</vt:lpstr>
      <vt:lpstr>абсолютное</vt:lpstr>
      <vt:lpstr>женский</vt:lpstr>
      <vt:lpstr>командное</vt:lpstr>
      <vt:lpstr>абсолютное!Область_печати</vt:lpstr>
      <vt:lpstr>женский!Область_печати</vt:lpstr>
      <vt:lpstr>'СТАРТОВЫЕ оружие'!Область_печати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Алешко</dc:creator>
  <cp:lastModifiedBy>Sonny</cp:lastModifiedBy>
  <cp:lastPrinted>2019-07-19T11:39:26Z</cp:lastPrinted>
  <dcterms:created xsi:type="dcterms:W3CDTF">2013-04-13T07:41:44Z</dcterms:created>
  <dcterms:modified xsi:type="dcterms:W3CDTF">2019-07-19T11:48:16Z</dcterms:modified>
</cp:coreProperties>
</file>