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90" windowWidth="15480" windowHeight="8205" tabRatio="632" activeTab="4"/>
  </bookViews>
  <sheets>
    <sheet name="160" sheetId="13" r:id="rId1"/>
    <sheet name="Старт-лист" sheetId="10" state="hidden" r:id="rId2"/>
    <sheet name="CEI 4 этапа" sheetId="7" state="hidden" r:id="rId3"/>
    <sheet name="120" sheetId="5" r:id="rId4"/>
    <sheet name="80" sheetId="4" r:id="rId5"/>
    <sheet name="CEIYJ 120" sheetId="12" state="hidden" r:id="rId6"/>
    <sheet name="CEI 6 этапов" sheetId="6" state="hidden" r:id="rId7"/>
  </sheets>
  <definedNames>
    <definedName name="_xlnm.Print_Titles" localSheetId="3">'120'!$8:$13</definedName>
    <definedName name="_xlnm.Print_Titles" localSheetId="4">'80'!$9:$12</definedName>
    <definedName name="_xlnm.Print_Titles" localSheetId="2">'CEI 4 этапа'!$8:$12</definedName>
    <definedName name="_xlnm.Print_Titles" localSheetId="6">'CEI 6 этапов'!$8:$14</definedName>
    <definedName name="_xlnm.Print_Titles" localSheetId="5">'CEIYJ 120'!$8:$13</definedName>
    <definedName name="_xlnm.Print_Titles" localSheetId="1">'Старт-лист'!$6:$6</definedName>
    <definedName name="_xlnm.Print_Area" localSheetId="3">'120'!$A$2:$V$60</definedName>
    <definedName name="_xlnm.Print_Area" localSheetId="4">'80'!$A$2:$V$26</definedName>
    <definedName name="_xlnm.Print_Area" localSheetId="2">'CEI 4 этапа'!$A$2:$V$22</definedName>
    <definedName name="_xlnm.Print_Area" localSheetId="6">'CEI 6 этапов'!$A$2:$V$43</definedName>
    <definedName name="_xlnm.Print_Area" localSheetId="5">'CEIYJ 120'!$A$3:$V$25</definedName>
    <definedName name="_xlnm.Print_Area" localSheetId="1">'Старт-лист'!$A$1:$L$32</definedName>
  </definedNames>
  <calcPr calcId="145621"/>
</workbook>
</file>

<file path=xl/calcChain.xml><?xml version="1.0" encoding="utf-8"?>
<calcChain xmlns="http://schemas.openxmlformats.org/spreadsheetml/2006/main">
  <c r="Q34" i="5" l="1"/>
  <c r="R34" i="5" s="1"/>
  <c r="P34" i="5"/>
  <c r="P37" i="5"/>
  <c r="M37" i="5"/>
  <c r="Q37" i="5" s="1"/>
  <c r="R37" i="5" s="1"/>
  <c r="P36" i="5"/>
  <c r="M36" i="5"/>
  <c r="Q36" i="5" s="1"/>
  <c r="R36" i="5" s="1"/>
  <c r="P35" i="5"/>
  <c r="M35" i="5"/>
  <c r="Q35" i="5" s="1"/>
  <c r="P18" i="5"/>
  <c r="M18" i="5"/>
  <c r="Q18" i="5" s="1"/>
  <c r="R18" i="5" s="1"/>
  <c r="P17" i="5"/>
  <c r="M17" i="5"/>
  <c r="Q17" i="5" s="1"/>
  <c r="R17" i="5" s="1"/>
  <c r="P16" i="5"/>
  <c r="M16" i="5"/>
  <c r="Q16" i="5" s="1"/>
  <c r="R16" i="5" s="1"/>
  <c r="P15" i="5"/>
  <c r="M15" i="5"/>
  <c r="Q15" i="5" s="1"/>
  <c r="R15" i="5" s="1"/>
  <c r="Q14" i="5"/>
  <c r="P14" i="5"/>
  <c r="P23" i="5"/>
  <c r="M23" i="5"/>
  <c r="Q23" i="5" s="1"/>
  <c r="R23" i="5" s="1"/>
  <c r="P22" i="5"/>
  <c r="M22" i="5"/>
  <c r="Q22" i="5" s="1"/>
  <c r="R22" i="5" s="1"/>
  <c r="P21" i="5"/>
  <c r="M21" i="5"/>
  <c r="Q21" i="5" s="1"/>
  <c r="R21" i="5" s="1"/>
  <c r="P20" i="5"/>
  <c r="M20" i="5"/>
  <c r="Q20" i="5" s="1"/>
  <c r="R20" i="5" s="1"/>
  <c r="Q19" i="5"/>
  <c r="P19" i="5"/>
  <c r="P33" i="5"/>
  <c r="M33" i="5"/>
  <c r="Q33" i="5" s="1"/>
  <c r="R33" i="5" s="1"/>
  <c r="P32" i="5"/>
  <c r="M32" i="5"/>
  <c r="Q32" i="5" s="1"/>
  <c r="R32" i="5" s="1"/>
  <c r="P31" i="5"/>
  <c r="M31" i="5"/>
  <c r="Q31" i="5" s="1"/>
  <c r="R31" i="5" s="1"/>
  <c r="P30" i="5"/>
  <c r="M30" i="5"/>
  <c r="Q30" i="5" s="1"/>
  <c r="Q29" i="5"/>
  <c r="R29" i="5" s="1"/>
  <c r="P29" i="5"/>
  <c r="T19" i="5" l="1"/>
  <c r="S19" i="5" s="1"/>
  <c r="R19" i="5"/>
  <c r="R35" i="5"/>
  <c r="T14" i="5"/>
  <c r="S14" i="5" s="1"/>
  <c r="R14" i="5"/>
  <c r="R30" i="5"/>
  <c r="T29" i="5"/>
  <c r="S29" i="5" s="1"/>
  <c r="P45" i="13"/>
  <c r="M45" i="13"/>
  <c r="Q45" i="13" s="1"/>
  <c r="R45" i="13" s="1"/>
  <c r="P44" i="13"/>
  <c r="M44" i="13"/>
  <c r="Q44" i="13" s="1"/>
  <c r="R44" i="13" s="1"/>
  <c r="P43" i="13"/>
  <c r="M43" i="13"/>
  <c r="Q43" i="13" s="1"/>
  <c r="R43" i="13" s="1"/>
  <c r="P42" i="13"/>
  <c r="M42" i="13"/>
  <c r="Q42" i="13" s="1"/>
  <c r="R42" i="13" s="1"/>
  <c r="P41" i="13"/>
  <c r="M41" i="13"/>
  <c r="Q41" i="13" s="1"/>
  <c r="R41" i="13" s="1"/>
  <c r="Q40" i="13"/>
  <c r="P40" i="13"/>
  <c r="P33" i="13"/>
  <c r="M33" i="13"/>
  <c r="Q33" i="13" s="1"/>
  <c r="R33" i="13" s="1"/>
  <c r="P32" i="13"/>
  <c r="M32" i="13"/>
  <c r="Q32" i="13" s="1"/>
  <c r="R32" i="13" s="1"/>
  <c r="P31" i="13"/>
  <c r="M31" i="13"/>
  <c r="Q31" i="13" s="1"/>
  <c r="R31" i="13" s="1"/>
  <c r="P30" i="13"/>
  <c r="M30" i="13"/>
  <c r="Q30" i="13" s="1"/>
  <c r="R30" i="13" s="1"/>
  <c r="P29" i="13"/>
  <c r="M29" i="13"/>
  <c r="Q29" i="13" s="1"/>
  <c r="R29" i="13" s="1"/>
  <c r="Q28" i="13"/>
  <c r="P28" i="13"/>
  <c r="P27" i="13"/>
  <c r="M27" i="13"/>
  <c r="Q27" i="13" s="1"/>
  <c r="R27" i="13" s="1"/>
  <c r="P26" i="13"/>
  <c r="M26" i="13"/>
  <c r="Q26" i="13" s="1"/>
  <c r="R26" i="13" s="1"/>
  <c r="P25" i="13"/>
  <c r="M25" i="13"/>
  <c r="Q25" i="13" s="1"/>
  <c r="R25" i="13" s="1"/>
  <c r="P24" i="13"/>
  <c r="M24" i="13"/>
  <c r="Q24" i="13" s="1"/>
  <c r="R24" i="13" s="1"/>
  <c r="P23" i="13"/>
  <c r="M23" i="13"/>
  <c r="Q23" i="13" s="1"/>
  <c r="R23" i="13" s="1"/>
  <c r="Q22" i="13"/>
  <c r="R22" i="13" s="1"/>
  <c r="P22" i="13"/>
  <c r="P21" i="13"/>
  <c r="M21" i="13"/>
  <c r="Q21" i="13" s="1"/>
  <c r="R21" i="13" s="1"/>
  <c r="P20" i="13"/>
  <c r="M20" i="13"/>
  <c r="Q20" i="13" s="1"/>
  <c r="R20" i="13" s="1"/>
  <c r="P19" i="13"/>
  <c r="M19" i="13"/>
  <c r="Q19" i="13" s="1"/>
  <c r="R19" i="13" s="1"/>
  <c r="P18" i="13"/>
  <c r="M18" i="13"/>
  <c r="Q18" i="13" s="1"/>
  <c r="R18" i="13" s="1"/>
  <c r="P17" i="13"/>
  <c r="M17" i="13"/>
  <c r="Q17" i="13" s="1"/>
  <c r="R17" i="13" s="1"/>
  <c r="Q16" i="13"/>
  <c r="P16" i="13"/>
  <c r="P38" i="13"/>
  <c r="M38" i="13"/>
  <c r="Q38" i="13" s="1"/>
  <c r="R38" i="13" s="1"/>
  <c r="P37" i="13"/>
  <c r="M37" i="13"/>
  <c r="Q37" i="13" s="1"/>
  <c r="R37" i="13" s="1"/>
  <c r="P36" i="13"/>
  <c r="M36" i="13"/>
  <c r="Q36" i="13" s="1"/>
  <c r="R36" i="13" s="1"/>
  <c r="P35" i="13"/>
  <c r="M35" i="13"/>
  <c r="Q35" i="13" s="1"/>
  <c r="Q34" i="13"/>
  <c r="R34" i="13" s="1"/>
  <c r="P34" i="13"/>
  <c r="R40" i="13" l="1"/>
  <c r="T28" i="13"/>
  <c r="S28" i="13" s="1"/>
  <c r="R28" i="13"/>
  <c r="T22" i="13"/>
  <c r="S22" i="13" s="1"/>
  <c r="T16" i="13"/>
  <c r="S16" i="13" s="1"/>
  <c r="R16" i="13"/>
  <c r="R35" i="13"/>
  <c r="M22" i="12" l="1"/>
  <c r="Q22" i="12" s="1"/>
  <c r="R22" i="12" s="1"/>
  <c r="M21" i="12"/>
  <c r="Q21" i="12" s="1"/>
  <c r="R21" i="12" s="1"/>
  <c r="M20" i="12"/>
  <c r="Q20" i="12" s="1"/>
  <c r="R20" i="12" s="1"/>
  <c r="P23" i="12"/>
  <c r="M23" i="12"/>
  <c r="Q23" i="12" s="1"/>
  <c r="R23" i="12" s="1"/>
  <c r="P22" i="12"/>
  <c r="P21" i="12"/>
  <c r="P20" i="12"/>
  <c r="Q19" i="12"/>
  <c r="P19" i="12"/>
  <c r="P18" i="12"/>
  <c r="M18" i="12"/>
  <c r="Q18" i="12" s="1"/>
  <c r="R18" i="12" s="1"/>
  <c r="P17" i="12"/>
  <c r="M17" i="12"/>
  <c r="Q17" i="12" s="1"/>
  <c r="R17" i="12" s="1"/>
  <c r="Q16" i="12"/>
  <c r="R16" i="12" s="1"/>
  <c r="P16" i="12"/>
  <c r="M16" i="12"/>
  <c r="P15" i="12"/>
  <c r="M15" i="12"/>
  <c r="Q15" i="12" s="1"/>
  <c r="R15" i="12" s="1"/>
  <c r="Q14" i="12"/>
  <c r="R14" i="12" s="1"/>
  <c r="P14" i="12"/>
  <c r="T19" i="12" l="1"/>
  <c r="S19" i="12" s="1"/>
  <c r="R19" i="12"/>
  <c r="T14" i="12"/>
  <c r="S14" i="12" s="1"/>
  <c r="P18" i="4"/>
  <c r="M18" i="4"/>
  <c r="Q18" i="4" s="1"/>
  <c r="R18" i="4" s="1"/>
  <c r="P17" i="4"/>
  <c r="M17" i="4"/>
  <c r="Q17" i="4" s="1"/>
  <c r="R17" i="4" s="1"/>
  <c r="Q16" i="4"/>
  <c r="R16" i="4" s="1"/>
  <c r="P16" i="4"/>
  <c r="P13" i="4"/>
  <c r="Q13" i="4"/>
  <c r="R13" i="4" l="1"/>
  <c r="Q19" i="4"/>
  <c r="P19" i="4"/>
  <c r="R19" i="4" l="1"/>
  <c r="P57" i="5"/>
  <c r="M57" i="5"/>
  <c r="Q57" i="5" s="1"/>
  <c r="R57" i="5" s="1"/>
  <c r="P56" i="5"/>
  <c r="M56" i="5"/>
  <c r="Q56" i="5" s="1"/>
  <c r="R56" i="5" s="1"/>
  <c r="P55" i="5"/>
  <c r="M55" i="5"/>
  <c r="Q55" i="5" s="1"/>
  <c r="R55" i="5" s="1"/>
  <c r="P54" i="5"/>
  <c r="M54" i="5"/>
  <c r="Q54" i="5" s="1"/>
  <c r="R54" i="5" s="1"/>
  <c r="Q53" i="5"/>
  <c r="R53" i="5" s="1"/>
  <c r="P53" i="5"/>
  <c r="P52" i="5"/>
  <c r="M52" i="5"/>
  <c r="Q52" i="5" s="1"/>
  <c r="R52" i="5" s="1"/>
  <c r="P51" i="5"/>
  <c r="M51" i="5"/>
  <c r="Q51" i="5" s="1"/>
  <c r="R51" i="5" s="1"/>
  <c r="P50" i="5"/>
  <c r="M50" i="5"/>
  <c r="Q50" i="5" s="1"/>
  <c r="R50" i="5" s="1"/>
  <c r="P49" i="5"/>
  <c r="M49" i="5"/>
  <c r="Q49" i="5" s="1"/>
  <c r="Q48" i="5"/>
  <c r="R48" i="5" s="1"/>
  <c r="P48" i="5"/>
  <c r="R49" i="5" l="1"/>
  <c r="T48" i="5"/>
  <c r="S48" i="5" s="1"/>
  <c r="T53" i="5"/>
  <c r="S53" i="5" s="1"/>
  <c r="P28" i="5" l="1"/>
  <c r="M28" i="5"/>
  <c r="Q28" i="5" s="1"/>
  <c r="R28" i="5" s="1"/>
  <c r="P27" i="5"/>
  <c r="M27" i="5"/>
  <c r="Q27" i="5" s="1"/>
  <c r="R27" i="5" s="1"/>
  <c r="P26" i="5"/>
  <c r="M26" i="5"/>
  <c r="Q26" i="5" s="1"/>
  <c r="R26" i="5" s="1"/>
  <c r="P25" i="5"/>
  <c r="M25" i="5"/>
  <c r="Q25" i="5" s="1"/>
  <c r="Q24" i="5"/>
  <c r="R24" i="5" s="1"/>
  <c r="P24" i="5"/>
  <c r="P15" i="4"/>
  <c r="M15" i="4"/>
  <c r="Q15" i="4" s="1"/>
  <c r="R15" i="4" s="1"/>
  <c r="P14" i="4"/>
  <c r="M14" i="4"/>
  <c r="Q14" i="4" s="1"/>
  <c r="M16" i="7"/>
  <c r="Q16" i="7" s="1"/>
  <c r="R16" i="7" s="1"/>
  <c r="M15" i="7"/>
  <c r="Q15" i="7" s="1"/>
  <c r="R15" i="7" s="1"/>
  <c r="M14" i="7"/>
  <c r="Q14" i="7" s="1"/>
  <c r="P16" i="7"/>
  <c r="P15" i="7"/>
  <c r="P14" i="7"/>
  <c r="P13" i="7"/>
  <c r="Q13" i="7"/>
  <c r="R13" i="7"/>
  <c r="M16" i="6"/>
  <c r="Q16" i="6"/>
  <c r="R16" i="6" s="1"/>
  <c r="P20" i="6"/>
  <c r="M20" i="6"/>
  <c r="Q20" i="6"/>
  <c r="R20" i="6" s="1"/>
  <c r="P19" i="6"/>
  <c r="M19" i="6"/>
  <c r="Q19" i="6"/>
  <c r="R19" i="6" s="1"/>
  <c r="P18" i="6"/>
  <c r="M18" i="6"/>
  <c r="Q18" i="6"/>
  <c r="R18" i="6" s="1"/>
  <c r="P17" i="6"/>
  <c r="M17" i="6"/>
  <c r="Q17" i="6"/>
  <c r="R17" i="6" s="1"/>
  <c r="P16" i="6"/>
  <c r="Q15" i="6"/>
  <c r="R15" i="6"/>
  <c r="P15" i="6"/>
  <c r="T15" i="6" l="1"/>
  <c r="S15" i="6" s="1"/>
  <c r="T13" i="4"/>
  <c r="S13" i="4" s="1"/>
  <c r="R25" i="5"/>
  <c r="T24" i="5"/>
  <c r="S24" i="5" s="1"/>
  <c r="R14" i="7"/>
  <c r="T13" i="7"/>
  <c r="S13" i="7" s="1"/>
  <c r="R14" i="4"/>
</calcChain>
</file>

<file path=xl/sharedStrings.xml><?xml version="1.0" encoding="utf-8"?>
<sst xmlns="http://schemas.openxmlformats.org/spreadsheetml/2006/main" count="598" uniqueCount="202">
  <si>
    <t>Endurance</t>
  </si>
  <si>
    <t xml:space="preserve"> START LIST</t>
  </si>
  <si>
    <r>
      <t xml:space="preserve">Show №
</t>
    </r>
    <r>
      <rPr>
        <sz val="10"/>
        <rFont val="Verdana"/>
        <family val="2"/>
        <charset val="204"/>
      </rPr>
      <t>Стартовый №</t>
    </r>
  </si>
  <si>
    <r>
      <t xml:space="preserve">Rider's Full Nane
</t>
    </r>
    <r>
      <rPr>
        <sz val="10"/>
        <rFont val="Verdana"/>
        <family val="2"/>
        <charset val="204"/>
      </rPr>
      <t xml:space="preserve"> Всадник</t>
    </r>
  </si>
  <si>
    <r>
      <t xml:space="preserve">Nationality
</t>
    </r>
    <r>
      <rPr>
        <sz val="10"/>
        <rFont val="Verdana"/>
        <family val="2"/>
        <charset val="204"/>
      </rPr>
      <t>Национальность</t>
    </r>
  </si>
  <si>
    <r>
      <t xml:space="preserve">FEI (ID) Number
</t>
    </r>
    <r>
      <rPr>
        <sz val="10"/>
        <rFont val="Verdana"/>
        <family val="2"/>
        <charset val="204"/>
      </rPr>
      <t>Рег.№ FEI</t>
    </r>
  </si>
  <si>
    <r>
      <t xml:space="preserve">Horse's Name
</t>
    </r>
    <r>
      <rPr>
        <sz val="10"/>
        <rFont val="Verdana"/>
        <family val="2"/>
        <charset val="204"/>
      </rPr>
      <t>Лошадь</t>
    </r>
  </si>
  <si>
    <r>
      <t xml:space="preserve">FEI (ID)
Passport  Number
</t>
    </r>
    <r>
      <rPr>
        <sz val="10"/>
        <rFont val="Verdana"/>
        <family val="2"/>
        <charset val="204"/>
      </rPr>
      <t>Рег.№ FEI</t>
    </r>
  </si>
  <si>
    <r>
      <t xml:space="preserve">Owner
</t>
    </r>
    <r>
      <rPr>
        <sz val="10"/>
        <rFont val="Verdana"/>
        <family val="2"/>
        <charset val="204"/>
      </rPr>
      <t>Владелец</t>
    </r>
  </si>
  <si>
    <r>
      <t xml:space="preserve">Sex/Age
</t>
    </r>
    <r>
      <rPr>
        <sz val="10"/>
        <rFont val="Verdana"/>
        <family val="2"/>
        <charset val="204"/>
      </rPr>
      <t>Пол/г.р.</t>
    </r>
  </si>
  <si>
    <r>
      <t xml:space="preserve">Country of birth
</t>
    </r>
    <r>
      <rPr>
        <sz val="10"/>
        <rFont val="Verdana"/>
        <family val="2"/>
        <charset val="204"/>
      </rPr>
      <t>Страна рожд.</t>
    </r>
  </si>
  <si>
    <r>
      <t xml:space="preserve">Studbook
</t>
    </r>
    <r>
      <rPr>
        <sz val="10"/>
        <rFont val="Verdana"/>
        <family val="2"/>
        <charset val="204"/>
      </rPr>
      <t>Порода</t>
    </r>
  </si>
  <si>
    <r>
      <t xml:space="preserve">Results of the Veterinary Inspection
</t>
    </r>
    <r>
      <rPr>
        <sz val="10"/>
        <rFont val="Verdana"/>
        <family val="2"/>
        <charset val="204"/>
      </rPr>
      <t>Отметка ветеринарной инспекции</t>
    </r>
  </si>
  <si>
    <t>RUS</t>
  </si>
  <si>
    <t>102PZ86</t>
  </si>
  <si>
    <t>Farm "Alina"
КФХ "Алина"</t>
  </si>
  <si>
    <t>S/98
Ж/98</t>
  </si>
  <si>
    <t>RUS
Россия</t>
  </si>
  <si>
    <t>Anglo-kabard.
Англо-каб.</t>
  </si>
  <si>
    <t>G/98
М/98</t>
  </si>
  <si>
    <t>Karachaevskaya
Карачаевская</t>
  </si>
  <si>
    <t>102WV57</t>
  </si>
  <si>
    <t>Khubiev A.
Хубиев А.</t>
  </si>
  <si>
    <t>G/01
М/01</t>
  </si>
  <si>
    <t>102WM20</t>
  </si>
  <si>
    <t>Aliseyko Y. Алисейко Ю.</t>
  </si>
  <si>
    <t>G/00
М/00</t>
  </si>
  <si>
    <t>Trak-orlovsk.
Трак-орловск.</t>
  </si>
  <si>
    <t>President of Ground Jury:</t>
  </si>
  <si>
    <t>Place</t>
  </si>
  <si>
    <t>INTERNATIONAL COMPETITION</t>
  </si>
  <si>
    <t>FINAL RESULTS</t>
  </si>
  <si>
    <r>
      <t xml:space="preserve">Place
</t>
    </r>
    <r>
      <rPr>
        <sz val="9"/>
        <rFont val="Verdana"/>
        <family val="2"/>
        <charset val="204"/>
      </rPr>
      <t>Место</t>
    </r>
  </si>
  <si>
    <r>
      <t xml:space="preserve">Show №
</t>
    </r>
    <r>
      <rPr>
        <sz val="9"/>
        <rFont val="Verdana"/>
        <family val="2"/>
        <charset val="204"/>
      </rPr>
      <t>Стартовый №</t>
    </r>
  </si>
  <si>
    <r>
      <t xml:space="preserve">Rider's Full Nane
</t>
    </r>
    <r>
      <rPr>
        <sz val="9"/>
        <rFont val="Verdana"/>
        <family val="2"/>
        <charset val="204"/>
      </rPr>
      <t xml:space="preserve"> Всадник</t>
    </r>
  </si>
  <si>
    <r>
      <t xml:space="preserve">Nationality
</t>
    </r>
    <r>
      <rPr>
        <sz val="9"/>
        <rFont val="Verdana"/>
        <family val="2"/>
        <charset val="204"/>
      </rPr>
      <t>Национальность</t>
    </r>
  </si>
  <si>
    <r>
      <t xml:space="preserve">FEI (ID) Number
</t>
    </r>
    <r>
      <rPr>
        <sz val="9"/>
        <rFont val="Verdana"/>
        <family val="2"/>
        <charset val="204"/>
      </rPr>
      <t>Рег.№ FEI</t>
    </r>
  </si>
  <si>
    <r>
      <t xml:space="preserve">Horse's Name
</t>
    </r>
    <r>
      <rPr>
        <sz val="9"/>
        <rFont val="Verdana"/>
        <family val="2"/>
        <charset val="204"/>
      </rPr>
      <t>Лошадь</t>
    </r>
  </si>
  <si>
    <r>
      <t xml:space="preserve">FEI Passport (ID) Number
</t>
    </r>
    <r>
      <rPr>
        <sz val="9"/>
        <rFont val="Verdana"/>
        <family val="2"/>
        <charset val="204"/>
      </rPr>
      <t>Рег.№ FEI</t>
    </r>
  </si>
  <si>
    <r>
      <t>Owner</t>
    </r>
    <r>
      <rPr>
        <sz val="9"/>
        <rFont val="Verdana"/>
        <family val="2"/>
        <charset val="204"/>
      </rPr>
      <t xml:space="preserve">
Владелец</t>
    </r>
  </si>
  <si>
    <r>
      <t xml:space="preserve">Sex/Age
</t>
    </r>
    <r>
      <rPr>
        <sz val="9"/>
        <rFont val="Verdana"/>
        <family val="2"/>
        <charset val="204"/>
      </rPr>
      <t>Пол/г.р.</t>
    </r>
  </si>
  <si>
    <r>
      <t xml:space="preserve">Country of birth
</t>
    </r>
    <r>
      <rPr>
        <sz val="9"/>
        <rFont val="Verdana"/>
        <family val="2"/>
        <charset val="204"/>
      </rPr>
      <t>Страна рожд.</t>
    </r>
  </si>
  <si>
    <r>
      <t xml:space="preserve">Studbook
</t>
    </r>
    <r>
      <rPr>
        <sz val="9"/>
        <rFont val="Verdana"/>
        <family val="2"/>
        <charset val="204"/>
      </rPr>
      <t>Порода</t>
    </r>
  </si>
  <si>
    <r>
      <t xml:space="preserve">Phase
</t>
    </r>
    <r>
      <rPr>
        <sz val="9"/>
        <rFont val="Verdana"/>
        <family val="2"/>
        <charset val="204"/>
      </rPr>
      <t>Этап</t>
    </r>
  </si>
  <si>
    <t>1 Phase:</t>
  </si>
  <si>
    <t>km</t>
  </si>
  <si>
    <t>Hold In</t>
  </si>
  <si>
    <t>Phase</t>
  </si>
  <si>
    <r>
      <t xml:space="preserve">Guideline
</t>
    </r>
    <r>
      <rPr>
        <sz val="9"/>
        <rFont val="Verdana"/>
        <family val="2"/>
        <charset val="204"/>
      </rPr>
      <t>Вып.норматива</t>
    </r>
  </si>
  <si>
    <t>2 Phase:</t>
  </si>
  <si>
    <t>Время отдыха</t>
  </si>
  <si>
    <t>3 Phase:</t>
  </si>
  <si>
    <r>
      <t>Start</t>
    </r>
    <r>
      <rPr>
        <sz val="9"/>
        <rFont val="Verdana"/>
        <family val="2"/>
        <charset val="204"/>
      </rPr>
      <t xml:space="preserve">
Время
старта</t>
    </r>
  </si>
  <si>
    <r>
      <t>Arrival</t>
    </r>
    <r>
      <rPr>
        <sz val="9"/>
        <rFont val="Verdana"/>
        <family val="2"/>
        <charset val="204"/>
      </rPr>
      <t xml:space="preserve">
Время
финиша</t>
    </r>
  </si>
  <si>
    <r>
      <t>Vet In</t>
    </r>
    <r>
      <rPr>
        <sz val="9"/>
        <rFont val="Verdana"/>
        <family val="2"/>
        <charset val="204"/>
      </rPr>
      <t xml:space="preserve">
Вход в
вет.зону</t>
    </r>
  </si>
  <si>
    <r>
      <t>In Time</t>
    </r>
    <r>
      <rPr>
        <sz val="9"/>
        <rFont val="Verdana"/>
        <family val="2"/>
        <charset val="204"/>
      </rPr>
      <t xml:space="preserve">
Время
восстан.</t>
    </r>
  </si>
  <si>
    <r>
      <t>Ride Time</t>
    </r>
    <r>
      <rPr>
        <sz val="9"/>
        <rFont val="Verdana"/>
        <family val="2"/>
        <charset val="204"/>
      </rPr>
      <t xml:space="preserve">
Время 
на этапе</t>
    </r>
  </si>
  <si>
    <r>
      <t>Phase Speed</t>
    </r>
    <r>
      <rPr>
        <sz val="9"/>
        <rFont val="Verdana"/>
        <family val="2"/>
        <charset val="204"/>
      </rPr>
      <t xml:space="preserve">
Скорость
на этапе</t>
    </r>
  </si>
  <si>
    <r>
      <t>Average Speed</t>
    </r>
    <r>
      <rPr>
        <sz val="9"/>
        <rFont val="Verdana"/>
        <family val="2"/>
        <charset val="204"/>
      </rPr>
      <t xml:space="preserve">
Средняя 
скорость</t>
    </r>
  </si>
  <si>
    <r>
      <t>Total Time</t>
    </r>
    <r>
      <rPr>
        <sz val="9"/>
        <color indexed="8"/>
        <rFont val="Verdana"/>
        <family val="2"/>
        <charset val="204"/>
      </rPr>
      <t xml:space="preserve">
Общее
время</t>
    </r>
  </si>
  <si>
    <r>
      <t xml:space="preserve">Owner
</t>
    </r>
    <r>
      <rPr>
        <sz val="9"/>
        <rFont val="Verdana"/>
        <family val="2"/>
        <charset val="204"/>
      </rPr>
      <t>Владелец</t>
    </r>
  </si>
  <si>
    <t>Best Condition</t>
  </si>
  <si>
    <t>4 Phase:</t>
  </si>
  <si>
    <t>5 Phase:</t>
  </si>
  <si>
    <t>км</t>
  </si>
  <si>
    <t>6 Phase:</t>
  </si>
  <si>
    <t>RUS Россия</t>
  </si>
  <si>
    <t xml:space="preserve">INTERNATIONAL COMPETITION </t>
  </si>
  <si>
    <r>
      <t xml:space="preserve">Place 
</t>
    </r>
    <r>
      <rPr>
        <sz val="9"/>
        <rFont val="Verdana"/>
        <family val="2"/>
        <charset val="204"/>
      </rPr>
      <t>Место</t>
    </r>
  </si>
  <si>
    <r>
      <t xml:space="preserve">Show №
</t>
    </r>
    <r>
      <rPr>
        <sz val="8"/>
        <rFont val="Verdana"/>
        <family val="2"/>
        <charset val="204"/>
      </rPr>
      <t xml:space="preserve"> Стартовый №</t>
    </r>
  </si>
  <si>
    <r>
      <t xml:space="preserve">Nationality 
</t>
    </r>
    <r>
      <rPr>
        <sz val="9"/>
        <rFont val="Verdana"/>
        <family val="2"/>
        <charset val="204"/>
      </rPr>
      <t>Национальность</t>
    </r>
  </si>
  <si>
    <r>
      <t xml:space="preserve">FEI (ID) Number
 </t>
    </r>
    <r>
      <rPr>
        <sz val="9"/>
        <rFont val="Verdana"/>
        <family val="2"/>
        <charset val="204"/>
      </rPr>
      <t>Рег.№ FEI</t>
    </r>
  </si>
  <si>
    <r>
      <t xml:space="preserve">Horse's Name 
</t>
    </r>
    <r>
      <rPr>
        <sz val="9"/>
        <rFont val="Verdana"/>
        <family val="2"/>
        <charset val="204"/>
      </rPr>
      <t>Лошадь</t>
    </r>
  </si>
  <si>
    <r>
      <t xml:space="preserve">FEI Passport (ID) Number
 </t>
    </r>
    <r>
      <rPr>
        <sz val="9"/>
        <color indexed="8"/>
        <rFont val="Verdana"/>
        <family val="2"/>
        <charset val="204"/>
      </rPr>
      <t>Рег.№ FEI</t>
    </r>
  </si>
  <si>
    <r>
      <t xml:space="preserve">Owner </t>
    </r>
    <r>
      <rPr>
        <sz val="9"/>
        <color indexed="8"/>
        <rFont val="Verdana"/>
        <family val="2"/>
        <charset val="204"/>
      </rPr>
      <t>Владелец</t>
    </r>
  </si>
  <si>
    <r>
      <t xml:space="preserve">Sex/Age </t>
    </r>
    <r>
      <rPr>
        <sz val="9"/>
        <color indexed="8"/>
        <rFont val="Verdana"/>
        <family val="2"/>
        <charset val="204"/>
      </rPr>
      <t>Пол/г.р.</t>
    </r>
  </si>
  <si>
    <r>
      <t xml:space="preserve">Country of birth 
</t>
    </r>
    <r>
      <rPr>
        <sz val="9"/>
        <color indexed="8"/>
        <rFont val="Verdana"/>
        <family val="2"/>
        <charset val="204"/>
      </rPr>
      <t>Страна рожд.</t>
    </r>
  </si>
  <si>
    <r>
      <t xml:space="preserve">Studbook 
</t>
    </r>
    <r>
      <rPr>
        <sz val="9"/>
        <color indexed="8"/>
        <rFont val="Verdana"/>
        <family val="2"/>
        <charset val="204"/>
      </rPr>
      <t>Порода</t>
    </r>
  </si>
  <si>
    <r>
      <t xml:space="preserve">Phase
</t>
    </r>
    <r>
      <rPr>
        <sz val="9"/>
        <color indexed="8"/>
        <rFont val="Verdana"/>
        <family val="2"/>
        <charset val="204"/>
      </rPr>
      <t>Этап</t>
    </r>
  </si>
  <si>
    <r>
      <t xml:space="preserve">Guideline
</t>
    </r>
    <r>
      <rPr>
        <sz val="9"/>
        <color indexed="8"/>
        <rFont val="Verdana"/>
        <family val="2"/>
        <charset val="204"/>
      </rPr>
      <t>Вып.норматива</t>
    </r>
  </si>
  <si>
    <r>
      <t>Start</t>
    </r>
    <r>
      <rPr>
        <sz val="9"/>
        <color indexed="8"/>
        <rFont val="Verdana"/>
        <family val="2"/>
        <charset val="204"/>
      </rPr>
      <t xml:space="preserve">
Время
старта</t>
    </r>
  </si>
  <si>
    <r>
      <t>Arrival</t>
    </r>
    <r>
      <rPr>
        <sz val="9"/>
        <color indexed="8"/>
        <rFont val="Verdana"/>
        <family val="2"/>
        <charset val="204"/>
      </rPr>
      <t xml:space="preserve">
Время
финиша</t>
    </r>
  </si>
  <si>
    <r>
      <t>Vet In</t>
    </r>
    <r>
      <rPr>
        <sz val="9"/>
        <color indexed="8"/>
        <rFont val="Verdana"/>
        <family val="2"/>
        <charset val="204"/>
      </rPr>
      <t xml:space="preserve">
Вход в
вет.зону</t>
    </r>
  </si>
  <si>
    <r>
      <t>In Time</t>
    </r>
    <r>
      <rPr>
        <sz val="9"/>
        <color indexed="8"/>
        <rFont val="Verdana"/>
        <family val="2"/>
        <charset val="204"/>
      </rPr>
      <t xml:space="preserve">
Время
восстан.</t>
    </r>
  </si>
  <si>
    <r>
      <t>Ride Time</t>
    </r>
    <r>
      <rPr>
        <sz val="9"/>
        <color indexed="8"/>
        <rFont val="Verdana"/>
        <family val="2"/>
        <charset val="204"/>
      </rPr>
      <t xml:space="preserve">
Время 
на этапе</t>
    </r>
  </si>
  <si>
    <r>
      <t>Phase Speed</t>
    </r>
    <r>
      <rPr>
        <sz val="9"/>
        <color indexed="8"/>
        <rFont val="Verdana"/>
        <family val="2"/>
        <charset val="204"/>
      </rPr>
      <t xml:space="preserve">
Скорость
на этапе</t>
    </r>
  </si>
  <si>
    <r>
      <t>Average Speed</t>
    </r>
    <r>
      <rPr>
        <sz val="9"/>
        <color indexed="8"/>
        <rFont val="Verdana"/>
        <family val="2"/>
        <charset val="204"/>
      </rPr>
      <t xml:space="preserve">
Средняя 
скорость</t>
    </r>
  </si>
  <si>
    <t>Date</t>
  </si>
  <si>
    <r>
      <t xml:space="preserve"> Number
</t>
    </r>
    <r>
      <rPr>
        <sz val="10"/>
        <rFont val="Verdana"/>
        <family val="2"/>
        <charset val="204"/>
      </rPr>
      <t>№ п/п</t>
    </r>
    <r>
      <rPr>
        <b/>
        <sz val="10"/>
        <rFont val="Verdana"/>
        <family val="2"/>
        <charset val="204"/>
      </rPr>
      <t xml:space="preserve">
</t>
    </r>
  </si>
  <si>
    <t>accepted</t>
  </si>
  <si>
    <t>RUS00000</t>
  </si>
  <si>
    <t>Marsel I.
Марсель И.</t>
  </si>
  <si>
    <t>Trak.
Тракен.</t>
  </si>
  <si>
    <t>RUS00001</t>
  </si>
  <si>
    <t>G/98
М/99</t>
  </si>
  <si>
    <r>
      <rPr>
        <b/>
        <sz val="9"/>
        <color indexed="8"/>
        <rFont val="Verdana"/>
        <family val="2"/>
        <charset val="204"/>
      </rPr>
      <t>Hold In:</t>
    </r>
    <r>
      <rPr>
        <sz val="9"/>
        <color indexed="8"/>
        <rFont val="Verdana"/>
        <family val="2"/>
        <charset val="204"/>
      </rPr>
      <t xml:space="preserve">
</t>
    </r>
  </si>
  <si>
    <t>Время отдыха:</t>
  </si>
  <si>
    <t xml:space="preserve"> Phase:</t>
  </si>
  <si>
    <t>CEI3* 160 km</t>
  </si>
  <si>
    <t>CEI2* 120 km</t>
  </si>
  <si>
    <r>
      <t xml:space="preserve">MAZUROVA Elena
</t>
    </r>
    <r>
      <rPr>
        <sz val="9"/>
        <rFont val="Verdana"/>
        <family val="2"/>
        <charset val="204"/>
      </rPr>
      <t>МАЗУРОВА Елена</t>
    </r>
  </si>
  <si>
    <r>
      <t xml:space="preserve">POTOK
</t>
    </r>
    <r>
      <rPr>
        <sz val="9"/>
        <rFont val="Verdana"/>
        <family val="2"/>
        <charset val="204"/>
      </rPr>
      <t>ПОТОК</t>
    </r>
  </si>
  <si>
    <t>Rider_ID</t>
  </si>
  <si>
    <t>Horse_ID</t>
  </si>
  <si>
    <t>SPh</t>
  </si>
  <si>
    <t>SAver</t>
  </si>
  <si>
    <t>TTime</t>
  </si>
  <si>
    <r>
      <t xml:space="preserve">MOROZOV </t>
    </r>
    <r>
      <rPr>
        <sz val="10"/>
        <rFont val="Verdana"/>
        <family val="2"/>
        <charset val="204"/>
      </rPr>
      <t>Igor МОРОЗОВ Игорь</t>
    </r>
  </si>
  <si>
    <r>
      <t xml:space="preserve">СAMELOT
</t>
    </r>
    <r>
      <rPr>
        <sz val="10"/>
        <rFont val="Verdana"/>
        <family val="2"/>
        <charset val="204"/>
      </rPr>
      <t>КАМЕЛОТ</t>
    </r>
  </si>
  <si>
    <r>
      <t xml:space="preserve">KHUBIEV </t>
    </r>
    <r>
      <rPr>
        <sz val="10"/>
        <rFont val="Verdana"/>
        <family val="2"/>
        <charset val="204"/>
      </rPr>
      <t>Alim
ХУБИЕВ Алим</t>
    </r>
  </si>
  <si>
    <r>
      <t xml:space="preserve">MALYSH
</t>
    </r>
    <r>
      <rPr>
        <sz val="10"/>
        <rFont val="Verdana"/>
        <family val="2"/>
        <charset val="204"/>
      </rPr>
      <t>МАЛЫШ</t>
    </r>
  </si>
  <si>
    <r>
      <t xml:space="preserve">ALISEYKO </t>
    </r>
    <r>
      <rPr>
        <sz val="10"/>
        <rFont val="Verdana"/>
        <family val="2"/>
        <charset val="204"/>
      </rPr>
      <t>Yulia АЛИСЕЙКО Юлия</t>
    </r>
  </si>
  <si>
    <r>
      <t xml:space="preserve">SAPFIR 
</t>
    </r>
    <r>
      <rPr>
        <sz val="10"/>
        <rFont val="Verdana"/>
        <family val="2"/>
        <charset val="204"/>
      </rPr>
      <t>САПФИР</t>
    </r>
  </si>
  <si>
    <t>CEI1* 80 km, 7:00</t>
  </si>
  <si>
    <t>CEI2* 120 km, 6:30</t>
  </si>
  <si>
    <t>CEI3* 160 km, 6:00</t>
  </si>
  <si>
    <t>3 June 2018</t>
  </si>
  <si>
    <t>Yaganov I.
Яганов И.</t>
  </si>
  <si>
    <t>Halfbred
Полукровная</t>
  </si>
  <si>
    <t>Russia, Kabardino-Balkar Republic, Nartan village, Novostroek street, 1, KFKH «Gueren»</t>
  </si>
  <si>
    <t>Kabardian
Кабардинская</t>
  </si>
  <si>
    <t>Dementeva Alexandra 3*</t>
  </si>
  <si>
    <t>105UR67</t>
  </si>
  <si>
    <t>Bichkanov M.
Бичканов М.</t>
  </si>
  <si>
    <r>
      <t xml:space="preserve">PERSEUS
</t>
    </r>
    <r>
      <rPr>
        <sz val="10"/>
        <rFont val="Verdana"/>
        <family val="2"/>
        <charset val="204"/>
      </rPr>
      <t>ПЕРСЕЙ</t>
    </r>
  </si>
  <si>
    <t>S/11
Ж/11</t>
  </si>
  <si>
    <t>Sibekov A.
Сибеков А.</t>
  </si>
  <si>
    <t>S/12
Ж/12</t>
  </si>
  <si>
    <t>106BG09</t>
  </si>
  <si>
    <t>Botashev M. Боташев М.</t>
  </si>
  <si>
    <t>G/10
М/10</t>
  </si>
  <si>
    <t>106GD48</t>
  </si>
  <si>
    <t>106GD42</t>
  </si>
  <si>
    <t>Hupsergenov Z. Хупсергенов З.</t>
  </si>
  <si>
    <t>M/10
К/10</t>
  </si>
  <si>
    <t>21 Oktober 2018</t>
  </si>
  <si>
    <t xml:space="preserve">S/11 Ж/11 </t>
  </si>
  <si>
    <r>
      <t xml:space="preserve">BEK
</t>
    </r>
    <r>
      <rPr>
        <sz val="10"/>
        <rFont val="Verdana"/>
        <family val="2"/>
        <charset val="204"/>
      </rPr>
      <t>БЕК</t>
    </r>
  </si>
  <si>
    <r>
      <t xml:space="preserve">ABREK
</t>
    </r>
    <r>
      <rPr>
        <sz val="10"/>
        <rFont val="Verdana"/>
        <family val="2"/>
        <charset val="204"/>
      </rPr>
      <t>АБРЕК</t>
    </r>
  </si>
  <si>
    <r>
      <t xml:space="preserve">KARCHA
</t>
    </r>
    <r>
      <rPr>
        <sz val="10"/>
        <rFont val="Verdana"/>
        <family val="2"/>
        <charset val="204"/>
      </rPr>
      <t>КАРЧА</t>
    </r>
  </si>
  <si>
    <r>
      <t xml:space="preserve">NART
</t>
    </r>
    <r>
      <rPr>
        <sz val="10"/>
        <rFont val="Verdana"/>
        <family val="2"/>
        <charset val="204"/>
      </rPr>
      <t>НАРТ</t>
    </r>
  </si>
  <si>
    <r>
      <t xml:space="preserve">HUPSERGENOV Zalim </t>
    </r>
    <r>
      <rPr>
        <sz val="10"/>
        <rFont val="Verdana"/>
        <family val="2"/>
        <charset val="204"/>
      </rPr>
      <t>ХУПСЕРГЕНОВ Залим</t>
    </r>
  </si>
  <si>
    <r>
      <t xml:space="preserve">MIDOV Annuar
</t>
    </r>
    <r>
      <rPr>
        <sz val="10"/>
        <rFont val="Verdana"/>
        <family val="2"/>
        <charset val="204"/>
      </rPr>
      <t>МИДОВ Аниуар</t>
    </r>
  </si>
  <si>
    <r>
      <t xml:space="preserve">SHEOZHEV Vladimir </t>
    </r>
    <r>
      <rPr>
        <sz val="10"/>
        <rFont val="Verdana"/>
        <family val="2"/>
        <charset val="204"/>
      </rPr>
      <t>ШЕОЖЕВ Владимир</t>
    </r>
  </si>
  <si>
    <r>
      <t xml:space="preserve">NEFEDOVA Anastasia
</t>
    </r>
    <r>
      <rPr>
        <sz val="10"/>
        <rFont val="Verdana"/>
        <family val="2"/>
        <charset val="204"/>
      </rPr>
      <t>НЕФЕДОВА Анастасия</t>
    </r>
  </si>
  <si>
    <r>
      <t xml:space="preserve">SIBEKOV Artur
</t>
    </r>
    <r>
      <rPr>
        <sz val="10"/>
        <rFont val="Verdana"/>
        <family val="2"/>
        <charset val="204"/>
      </rPr>
      <t>СИБЕКОВ Артур</t>
    </r>
  </si>
  <si>
    <r>
      <t xml:space="preserve">GYATOV Shamil
</t>
    </r>
    <r>
      <rPr>
        <sz val="10"/>
        <rFont val="Verdana"/>
        <family val="2"/>
        <charset val="204"/>
      </rPr>
      <t xml:space="preserve">ГЯТОВ Шамиль </t>
    </r>
  </si>
  <si>
    <t>ME</t>
  </si>
  <si>
    <t>GA</t>
  </si>
  <si>
    <t>106BB68</t>
  </si>
  <si>
    <t>106CI42</t>
  </si>
  <si>
    <t>106GD44</t>
  </si>
  <si>
    <r>
      <t xml:space="preserve">LISITSKAYA IRINA
</t>
    </r>
    <r>
      <rPr>
        <sz val="10"/>
        <rFont val="Verdana"/>
        <family val="2"/>
        <charset val="204"/>
      </rPr>
      <t>ЛИСИЦКАЯ Ирина</t>
    </r>
  </si>
  <si>
    <r>
      <t>KARAGEZ</t>
    </r>
    <r>
      <rPr>
        <sz val="10"/>
        <rFont val="Verdana"/>
        <family val="2"/>
        <charset val="204"/>
      </rPr>
      <t xml:space="preserve">
КАРАГЕЗ</t>
    </r>
  </si>
  <si>
    <r>
      <t xml:space="preserve">BARBARA
</t>
    </r>
    <r>
      <rPr>
        <sz val="10"/>
        <rFont val="Verdana"/>
        <family val="2"/>
        <charset val="204"/>
      </rPr>
      <t>БАРБАРА</t>
    </r>
  </si>
  <si>
    <t>105OC21</t>
  </si>
  <si>
    <t>G/08
М/08</t>
  </si>
  <si>
    <t>S/08
Ж/08</t>
  </si>
  <si>
    <t>Mahov A.
Махов А.</t>
  </si>
  <si>
    <t>104VV40</t>
  </si>
  <si>
    <t>Gekiev R.
Гекиев Р.</t>
  </si>
  <si>
    <r>
      <t xml:space="preserve">BARS
</t>
    </r>
    <r>
      <rPr>
        <sz val="10"/>
        <rFont val="Verdana"/>
        <family val="2"/>
        <charset val="204"/>
      </rPr>
      <t>БАРС</t>
    </r>
  </si>
  <si>
    <r>
      <t xml:space="preserve">CHINGIZKHAN
</t>
    </r>
    <r>
      <rPr>
        <sz val="10"/>
        <rFont val="Verdana"/>
        <family val="2"/>
        <charset val="204"/>
      </rPr>
      <t>ЧИНГИСХАН</t>
    </r>
  </si>
  <si>
    <r>
      <t>GEKIEV Ruslan</t>
    </r>
    <r>
      <rPr>
        <sz val="10"/>
        <rFont val="Verdana"/>
        <family val="2"/>
        <charset val="204"/>
      </rPr>
      <t xml:space="preserve">
ГЕКИЕВ Руслан</t>
    </r>
  </si>
  <si>
    <r>
      <t>ZUKHOV Zamir</t>
    </r>
    <r>
      <rPr>
        <sz val="10"/>
        <rFont val="Verdana"/>
        <family val="2"/>
        <charset val="204"/>
      </rPr>
      <t xml:space="preserve">
ЗУХОВ Замир</t>
    </r>
  </si>
  <si>
    <t>104KR78</t>
  </si>
  <si>
    <r>
      <t xml:space="preserve">SHERIF
</t>
    </r>
    <r>
      <rPr>
        <sz val="10"/>
        <rFont val="Verdana"/>
        <family val="2"/>
        <charset val="204"/>
      </rPr>
      <t>ШЕРИФ</t>
    </r>
  </si>
  <si>
    <r>
      <t xml:space="preserve">BATISHCHEVA </t>
    </r>
    <r>
      <rPr>
        <sz val="10"/>
        <rFont val="Verdana"/>
        <family val="2"/>
        <charset val="204"/>
      </rPr>
      <t>Ksenia БАТИЩЕВА Ксения</t>
    </r>
  </si>
  <si>
    <r>
      <t xml:space="preserve">ELBINA
</t>
    </r>
    <r>
      <rPr>
        <sz val="10"/>
        <rFont val="Verdana"/>
        <family val="2"/>
        <charset val="204"/>
      </rPr>
      <t>ЭЛЬБИНА</t>
    </r>
  </si>
  <si>
    <t>106CY46</t>
  </si>
  <si>
    <t>Shogenov A.
Шогенов А.</t>
  </si>
  <si>
    <t>M/12
К/12</t>
  </si>
  <si>
    <t>Kubanov R.
Кубанов Р.</t>
  </si>
  <si>
    <r>
      <t xml:space="preserve">VIMANA TERSK
</t>
    </r>
    <r>
      <rPr>
        <sz val="10"/>
        <rFont val="Verdana"/>
        <family val="2"/>
        <charset val="204"/>
      </rPr>
      <t>ВИМАНА ТЕРСК</t>
    </r>
  </si>
  <si>
    <t>106DW79</t>
  </si>
  <si>
    <t>105BG43</t>
  </si>
  <si>
    <r>
      <rPr>
        <b/>
        <sz val="10"/>
        <rFont val="Verdana"/>
        <family val="2"/>
        <charset val="204"/>
      </rPr>
      <t>URCHUKOV Zaurbek</t>
    </r>
    <r>
      <rPr>
        <sz val="10"/>
        <rFont val="Verdana"/>
        <family val="2"/>
        <charset val="204"/>
      </rPr>
      <t xml:space="preserve">
УРЧУКОВ Заурбек</t>
    </r>
  </si>
  <si>
    <t>106BX52</t>
  </si>
  <si>
    <t>105QS70</t>
  </si>
  <si>
    <t>Sibgatulin D.
Сибгатулин Д.</t>
  </si>
  <si>
    <r>
      <t xml:space="preserve">MAHOV AHMED
</t>
    </r>
    <r>
      <rPr>
        <sz val="10"/>
        <rFont val="Verdana"/>
        <family val="2"/>
        <charset val="204"/>
      </rPr>
      <t>МАХОВ Ахмед</t>
    </r>
  </si>
  <si>
    <r>
      <t xml:space="preserve">KUBANOV RAMIN
</t>
    </r>
    <r>
      <rPr>
        <sz val="10"/>
        <rFont val="Verdana"/>
        <family val="2"/>
        <charset val="204"/>
      </rPr>
      <t>КУБАНОВ Рамин</t>
    </r>
  </si>
  <si>
    <t>Urchukov Z.
Урчуков З.</t>
  </si>
  <si>
    <t>Vorokov A.
Вороков А.</t>
  </si>
  <si>
    <t>S/10
Ж/10</t>
  </si>
  <si>
    <t>Nechaeva Nadezhda   4*</t>
  </si>
  <si>
    <t>18 November 2018</t>
  </si>
  <si>
    <t>G/11
М/11</t>
  </si>
  <si>
    <t>President of Ground Jury:   Nadezda Nechaeva, 4*</t>
  </si>
  <si>
    <r>
      <t>VOLGARA</t>
    </r>
    <r>
      <rPr>
        <sz val="10"/>
        <rFont val="Verdana"/>
        <family val="2"/>
        <charset val="204"/>
      </rPr>
      <t xml:space="preserve">
ВОЛГАРА</t>
    </r>
  </si>
  <si>
    <r>
      <t>ZELENT</t>
    </r>
    <r>
      <rPr>
        <sz val="10"/>
        <rFont val="Verdana"/>
        <family val="2"/>
        <charset val="204"/>
      </rPr>
      <t xml:space="preserve">
ЗЕЛЕНТ</t>
    </r>
  </si>
  <si>
    <t>M/08
K/08</t>
  </si>
  <si>
    <t>G/09
М/09</t>
  </si>
  <si>
    <t>Anglo-Terskaya
Англо-Терская</t>
  </si>
  <si>
    <r>
      <t xml:space="preserve">BAIBEKOV Muaed
</t>
    </r>
    <r>
      <rPr>
        <sz val="10"/>
        <rFont val="Verdana"/>
        <family val="2"/>
        <charset val="204"/>
      </rPr>
      <t>БАЙБЕКОВ Муаед</t>
    </r>
  </si>
  <si>
    <r>
      <t xml:space="preserve">DZHIGIT NALMAZ
</t>
    </r>
    <r>
      <rPr>
        <sz val="10"/>
        <rFont val="Verdana"/>
        <family val="2"/>
        <charset val="204"/>
      </rPr>
      <t>ДЖИГИТ НАЛМАЗ</t>
    </r>
  </si>
  <si>
    <t>Arab
Арабская</t>
  </si>
  <si>
    <t>CEI 3* 160 km</t>
  </si>
  <si>
    <t>CEI 1* 80 km</t>
  </si>
  <si>
    <t>CEIYJ 2* 120 km</t>
  </si>
  <si>
    <t>CEI 2* 120 km</t>
  </si>
  <si>
    <r>
      <t xml:space="preserve">Rider's Full Name
</t>
    </r>
    <r>
      <rPr>
        <sz val="9"/>
        <rFont val="Verdana"/>
        <family val="2"/>
        <charset val="204"/>
      </rPr>
      <t xml:space="preserve"> Всадник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</si>
</sst>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34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4"/>
      <name val="Verdana"/>
      <family val="2"/>
      <charset val="204"/>
    </font>
    <font>
      <b/>
      <i/>
      <sz val="20"/>
      <name val="ChinaCyr"/>
      <family val="5"/>
      <charset val="204"/>
    </font>
    <font>
      <b/>
      <i/>
      <sz val="24"/>
      <name val="Monotype Corsiva"/>
      <family val="4"/>
      <charset val="204"/>
    </font>
    <font>
      <sz val="10"/>
      <name val="Verdana"/>
      <family val="2"/>
      <charset val="204"/>
    </font>
    <font>
      <sz val="12"/>
      <name val="Arial"/>
      <family val="2"/>
      <charset val="204"/>
    </font>
    <font>
      <b/>
      <sz val="11"/>
      <name val="Verdana"/>
      <family val="2"/>
      <charset val="204"/>
    </font>
    <font>
      <b/>
      <sz val="9"/>
      <name val="Verdana"/>
      <family val="2"/>
      <charset val="204"/>
    </font>
    <font>
      <b/>
      <i/>
      <sz val="9"/>
      <name val="Arial Cyr"/>
      <charset val="204"/>
    </font>
    <font>
      <sz val="9"/>
      <name val="Verdana"/>
      <family val="2"/>
      <charset val="204"/>
    </font>
    <font>
      <sz val="10"/>
      <name val="Arial Cyr"/>
      <charset val="204"/>
    </font>
    <font>
      <sz val="10"/>
      <color indexed="10"/>
      <name val="Arial"/>
      <family val="2"/>
      <charset val="204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sz val="9"/>
      <name val="Arial"/>
      <family val="2"/>
      <charset val="204"/>
    </font>
    <font>
      <b/>
      <sz val="10"/>
      <name val="Verdana"/>
      <family val="2"/>
      <charset val="204"/>
    </font>
    <font>
      <sz val="9"/>
      <color indexed="10"/>
      <name val="Arial"/>
      <family val="2"/>
      <charset val="204"/>
    </font>
    <font>
      <sz val="10"/>
      <color indexed="8"/>
      <name val="Verdana"/>
      <family val="2"/>
      <charset val="204"/>
    </font>
    <font>
      <sz val="11"/>
      <name val="Arial"/>
      <family val="2"/>
      <charset val="204"/>
    </font>
    <font>
      <sz val="14"/>
      <name val="Verdana"/>
      <family val="2"/>
      <charset val="204"/>
    </font>
    <font>
      <b/>
      <sz val="9"/>
      <color indexed="8"/>
      <name val="Verdana"/>
      <family val="2"/>
      <charset val="204"/>
    </font>
    <font>
      <sz val="9"/>
      <color indexed="8"/>
      <name val="Verdana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i/>
      <sz val="9"/>
      <color indexed="8"/>
      <name val="Arial Cyr"/>
      <charset val="204"/>
    </font>
    <font>
      <b/>
      <sz val="10"/>
      <color indexed="8"/>
      <name val="Verdana"/>
      <family val="2"/>
      <charset val="204"/>
    </font>
    <font>
      <sz val="9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name val="Verdana"/>
      <family val="2"/>
      <charset val="204"/>
    </font>
    <font>
      <b/>
      <sz val="7"/>
      <name val="Verdana"/>
      <family val="2"/>
      <charset val="204"/>
    </font>
    <font>
      <sz val="11"/>
      <name val="Verdana"/>
      <family val="2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1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445">
    <xf numFmtId="0" fontId="0" fillId="0" borderId="0" xfId="0"/>
    <xf numFmtId="0" fontId="2" fillId="0" borderId="0" xfId="10" applyFont="1" applyAlignment="1" applyProtection="1">
      <alignment vertical="center" wrapText="1"/>
      <protection locked="0"/>
    </xf>
    <xf numFmtId="0" fontId="1" fillId="0" borderId="0" xfId="10" applyAlignment="1" applyProtection="1">
      <alignment vertical="center"/>
      <protection locked="0"/>
    </xf>
    <xf numFmtId="0" fontId="6" fillId="0" borderId="0" xfId="10" applyFont="1" applyAlignment="1" applyProtection="1">
      <alignment vertical="center"/>
      <protection locked="0"/>
    </xf>
    <xf numFmtId="0" fontId="8" fillId="0" borderId="0" xfId="10" applyFont="1" applyProtection="1">
      <protection locked="0"/>
    </xf>
    <xf numFmtId="0" fontId="8" fillId="0" borderId="0" xfId="10" applyFont="1" applyAlignment="1" applyProtection="1">
      <alignment wrapText="1"/>
      <protection locked="0"/>
    </xf>
    <xf numFmtId="0" fontId="8" fillId="0" borderId="0" xfId="10" applyFont="1" applyAlignment="1" applyProtection="1">
      <alignment shrinkToFit="1"/>
      <protection locked="0"/>
    </xf>
    <xf numFmtId="0" fontId="9" fillId="0" borderId="0" xfId="10" applyFont="1" applyProtection="1">
      <protection locked="0"/>
    </xf>
    <xf numFmtId="0" fontId="5" fillId="0" borderId="0" xfId="7" applyFont="1" applyAlignment="1" applyProtection="1">
      <alignment horizontal="center" vertical="center"/>
      <protection locked="0"/>
    </xf>
    <xf numFmtId="0" fontId="5" fillId="0" borderId="0" xfId="7" applyFont="1" applyAlignment="1" applyProtection="1">
      <alignment vertical="center"/>
      <protection locked="0"/>
    </xf>
    <xf numFmtId="0" fontId="5" fillId="0" borderId="0" xfId="7" applyFont="1" applyAlignment="1" applyProtection="1">
      <alignment horizontal="center" vertical="center" wrapText="1"/>
      <protection locked="0"/>
    </xf>
    <xf numFmtId="2" fontId="1" fillId="0" borderId="0" xfId="7" applyNumberFormat="1" applyFont="1" applyAlignment="1" applyProtection="1">
      <alignment horizontal="center" vertical="center"/>
      <protection locked="0"/>
    </xf>
    <xf numFmtId="0" fontId="1" fillId="0" borderId="0" xfId="7" applyFont="1" applyAlignment="1" applyProtection="1">
      <alignment vertical="center"/>
      <protection locked="0"/>
    </xf>
    <xf numFmtId="0" fontId="2" fillId="0" borderId="0" xfId="11" applyFont="1" applyAlignment="1" applyProtection="1">
      <alignment vertical="center" wrapText="1"/>
      <protection locked="0"/>
    </xf>
    <xf numFmtId="0" fontId="3" fillId="0" borderId="0" xfId="11" applyFont="1" applyAlignment="1" applyProtection="1">
      <alignment horizontal="center" vertical="center" wrapText="1"/>
      <protection locked="0"/>
    </xf>
    <xf numFmtId="0" fontId="4" fillId="0" borderId="0" xfId="11" applyFont="1" applyAlignment="1" applyProtection="1">
      <alignment horizontal="center" vertical="center"/>
      <protection locked="0"/>
    </xf>
    <xf numFmtId="0" fontId="1" fillId="0" borderId="0" xfId="11" applyAlignment="1" applyProtection="1">
      <alignment vertical="center"/>
      <protection locked="0"/>
    </xf>
    <xf numFmtId="0" fontId="6" fillId="0" borderId="0" xfId="11" applyFont="1" applyAlignment="1" applyProtection="1">
      <alignment vertical="center"/>
      <protection locked="0"/>
    </xf>
    <xf numFmtId="0" fontId="8" fillId="0" borderId="0" xfId="11" applyFont="1" applyAlignment="1" applyProtection="1">
      <alignment vertical="center"/>
      <protection locked="0"/>
    </xf>
    <xf numFmtId="0" fontId="8" fillId="0" borderId="0" xfId="11" applyFont="1" applyProtection="1">
      <protection locked="0"/>
    </xf>
    <xf numFmtId="0" fontId="8" fillId="0" borderId="0" xfId="11" applyFont="1" applyAlignment="1" applyProtection="1">
      <alignment wrapText="1"/>
      <protection locked="0"/>
    </xf>
    <xf numFmtId="0" fontId="8" fillId="0" borderId="0" xfId="11" applyFont="1" applyAlignment="1" applyProtection="1">
      <alignment shrinkToFit="1"/>
      <protection locked="0"/>
    </xf>
    <xf numFmtId="0" fontId="9" fillId="0" borderId="0" xfId="11" applyFont="1" applyProtection="1">
      <protection locked="0"/>
    </xf>
    <xf numFmtId="0" fontId="16" fillId="2" borderId="1" xfId="11" applyFont="1" applyFill="1" applyBorder="1" applyAlignment="1" applyProtection="1">
      <alignment horizontal="center" vertical="center" textRotation="90" wrapText="1"/>
      <protection locked="0"/>
    </xf>
    <xf numFmtId="0" fontId="16" fillId="2" borderId="1" xfId="11" applyFont="1" applyFill="1" applyBorder="1" applyAlignment="1" applyProtection="1">
      <alignment horizontal="center" vertical="center" wrapText="1"/>
      <protection locked="0"/>
    </xf>
    <xf numFmtId="0" fontId="5" fillId="0" borderId="1" xfId="11" applyFont="1" applyFill="1" applyBorder="1" applyAlignment="1" applyProtection="1">
      <alignment horizontal="center" vertical="center"/>
      <protection locked="0"/>
    </xf>
    <xf numFmtId="0" fontId="16" fillId="0" borderId="1" xfId="1" applyFont="1" applyFill="1" applyBorder="1" applyAlignment="1" applyProtection="1">
      <alignment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>
      <alignment horizontal="center" vertical="center"/>
    </xf>
    <xf numFmtId="0" fontId="16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" xfId="11" applyFont="1" applyBorder="1" applyAlignment="1" applyProtection="1">
      <alignment horizontal="center" vertical="center"/>
      <protection locked="0"/>
    </xf>
    <xf numFmtId="0" fontId="12" fillId="0" borderId="0" xfId="11" applyFont="1" applyProtection="1">
      <protection locked="0"/>
    </xf>
    <xf numFmtId="0" fontId="5" fillId="3" borderId="1" xfId="11" applyFont="1" applyFill="1" applyBorder="1" applyAlignment="1" applyProtection="1">
      <alignment horizontal="center" vertical="center"/>
      <protection locked="0"/>
    </xf>
    <xf numFmtId="0" fontId="16" fillId="3" borderId="1" xfId="8" applyFont="1" applyFill="1" applyBorder="1" applyAlignment="1" applyProtection="1">
      <alignment vertical="center" wrapText="1"/>
      <protection locked="0"/>
    </xf>
    <xf numFmtId="0" fontId="5" fillId="3" borderId="1" xfId="8" applyFont="1" applyFill="1" applyBorder="1" applyAlignment="1" applyProtection="1">
      <alignment horizontal="center" vertical="center" wrapText="1"/>
      <protection locked="0"/>
    </xf>
    <xf numFmtId="0" fontId="15" fillId="0" borderId="0" xfId="11" applyFont="1" applyProtection="1">
      <protection locked="0"/>
    </xf>
    <xf numFmtId="0" fontId="17" fillId="0" borderId="0" xfId="11" applyFont="1" applyProtection="1">
      <protection locked="0"/>
    </xf>
    <xf numFmtId="0" fontId="16" fillId="3" borderId="1" xfId="1" applyFont="1" applyFill="1" applyBorder="1" applyAlignment="1" applyProtection="1">
      <alignment horizontal="left" vertical="center" wrapText="1"/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12" fillId="0" borderId="0" xfId="11" applyFont="1" applyAlignment="1" applyProtection="1">
      <alignment vertical="center"/>
      <protection locked="0"/>
    </xf>
    <xf numFmtId="0" fontId="1" fillId="0" borderId="0" xfId="11" applyProtection="1">
      <protection locked="0"/>
    </xf>
    <xf numFmtId="0" fontId="16" fillId="3" borderId="1" xfId="1" applyFont="1" applyFill="1" applyBorder="1" applyAlignment="1" applyProtection="1">
      <alignment vertical="center" wrapText="1"/>
      <protection locked="0"/>
    </xf>
    <xf numFmtId="0" fontId="5" fillId="3" borderId="1" xfId="1" applyFont="1" applyFill="1" applyBorder="1" applyAlignment="1">
      <alignment horizontal="center" vertical="center"/>
    </xf>
    <xf numFmtId="0" fontId="16" fillId="0" borderId="1" xfId="1" applyFont="1" applyBorder="1" applyAlignment="1" applyProtection="1">
      <alignment vertical="center" wrapText="1"/>
      <protection locked="0"/>
    </xf>
    <xf numFmtId="0" fontId="5" fillId="0" borderId="1" xfId="7" applyFont="1" applyBorder="1" applyAlignment="1" applyProtection="1">
      <alignment horizontal="center" vertical="center" wrapText="1"/>
      <protection locked="0"/>
    </xf>
    <xf numFmtId="0" fontId="16" fillId="3" borderId="1" xfId="6" applyFont="1" applyFill="1" applyBorder="1" applyAlignment="1" applyProtection="1">
      <alignment horizontal="left" vertical="center" wrapText="1"/>
      <protection locked="0"/>
    </xf>
    <xf numFmtId="0" fontId="18" fillId="0" borderId="1" xfId="1" applyFont="1" applyFill="1" applyBorder="1" applyAlignment="1">
      <alignment horizontal="center" vertical="center"/>
    </xf>
    <xf numFmtId="0" fontId="5" fillId="3" borderId="1" xfId="8" applyFont="1" applyFill="1" applyBorder="1" applyAlignment="1" applyProtection="1">
      <alignment vertical="center" wrapText="1"/>
      <protection locked="0"/>
    </xf>
    <xf numFmtId="0" fontId="5" fillId="3" borderId="1" xfId="1" applyFont="1" applyFill="1" applyBorder="1" applyAlignment="1" applyProtection="1">
      <alignment vertical="center" wrapText="1"/>
      <protection locked="0"/>
    </xf>
    <xf numFmtId="0" fontId="18" fillId="0" borderId="1" xfId="1" applyFont="1" applyFill="1" applyBorder="1"/>
    <xf numFmtId="0" fontId="1" fillId="0" borderId="0" xfId="11" applyFont="1" applyAlignment="1" applyProtection="1">
      <alignment horizontal="center" vertical="center"/>
      <protection locked="0"/>
    </xf>
    <xf numFmtId="0" fontId="15" fillId="0" borderId="0" xfId="11" applyFont="1" applyAlignment="1" applyProtection="1">
      <alignment horizontal="center" vertical="center"/>
      <protection locked="0"/>
    </xf>
    <xf numFmtId="0" fontId="1" fillId="0" borderId="0" xfId="11" applyAlignment="1" applyProtection="1">
      <alignment horizontal="center" vertical="center" wrapText="1"/>
      <protection locked="0"/>
    </xf>
    <xf numFmtId="0" fontId="1" fillId="0" borderId="0" xfId="11" applyAlignment="1" applyProtection="1">
      <alignment horizontal="center" vertical="center"/>
      <protection locked="0"/>
    </xf>
    <xf numFmtId="0" fontId="6" fillId="0" borderId="0" xfId="3" applyFont="1" applyAlignment="1" applyProtection="1">
      <alignment vertical="center"/>
      <protection locked="0"/>
    </xf>
    <xf numFmtId="0" fontId="2" fillId="0" borderId="0" xfId="4" applyFont="1" applyAlignment="1" applyProtection="1">
      <alignment vertical="center"/>
      <protection locked="0"/>
    </xf>
    <xf numFmtId="0" fontId="1" fillId="0" borderId="0" xfId="4" applyFont="1" applyAlignment="1" applyProtection="1">
      <alignment vertical="center"/>
      <protection locked="0"/>
    </xf>
    <xf numFmtId="0" fontId="5" fillId="0" borderId="0" xfId="10" applyFont="1" applyAlignment="1" applyProtection="1">
      <alignment vertical="center" wrapText="1"/>
      <protection locked="0"/>
    </xf>
    <xf numFmtId="0" fontId="1" fillId="0" borderId="0" xfId="10" applyFont="1" applyAlignment="1" applyProtection="1">
      <alignment vertical="center"/>
      <protection locked="0"/>
    </xf>
    <xf numFmtId="0" fontId="7" fillId="0" borderId="0" xfId="10" applyFont="1" applyAlignment="1" applyProtection="1">
      <alignment vertical="center"/>
      <protection locked="0"/>
    </xf>
    <xf numFmtId="0" fontId="19" fillId="0" borderId="0" xfId="10" applyFont="1" applyAlignment="1" applyProtection="1">
      <alignment vertical="center"/>
      <protection locked="0"/>
    </xf>
    <xf numFmtId="0" fontId="20" fillId="0" borderId="0" xfId="10" applyFont="1" applyAlignment="1" applyProtection="1">
      <alignment vertical="center"/>
      <protection locked="0"/>
    </xf>
    <xf numFmtId="14" fontId="8" fillId="0" borderId="0" xfId="10" applyNumberFormat="1" applyFont="1" applyBorder="1" applyAlignment="1" applyProtection="1">
      <alignment horizontal="right" vertical="center"/>
      <protection locked="0"/>
    </xf>
    <xf numFmtId="0" fontId="10" fillId="2" borderId="2" xfId="1" applyFont="1" applyFill="1" applyBorder="1" applyAlignment="1" applyProtection="1">
      <alignment horizontal="right" vertical="center"/>
      <protection locked="0"/>
    </xf>
    <xf numFmtId="0" fontId="16" fillId="2" borderId="3" xfId="1" applyFont="1" applyFill="1" applyBorder="1" applyAlignment="1" applyProtection="1">
      <alignment horizontal="center" vertical="center"/>
      <protection locked="0"/>
    </xf>
    <xf numFmtId="0" fontId="10" fillId="2" borderId="3" xfId="1" applyFont="1" applyFill="1" applyBorder="1" applyAlignment="1" applyProtection="1">
      <alignment vertical="center"/>
      <protection locked="0"/>
    </xf>
    <xf numFmtId="0" fontId="10" fillId="2" borderId="3" xfId="1" applyFont="1" applyFill="1" applyBorder="1" applyAlignment="1" applyProtection="1">
      <alignment horizontal="center" vertical="center"/>
      <protection locked="0"/>
    </xf>
    <xf numFmtId="21" fontId="16" fillId="2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0" xfId="4" applyFont="1" applyAlignment="1" applyProtection="1">
      <alignment vertical="center"/>
      <protection locked="0"/>
    </xf>
    <xf numFmtId="0" fontId="10" fillId="2" borderId="5" xfId="1" applyFont="1" applyFill="1" applyBorder="1" applyAlignment="1" applyProtection="1">
      <alignment horizontal="right" vertical="center"/>
      <protection locked="0"/>
    </xf>
    <xf numFmtId="0" fontId="16" fillId="2" borderId="0" xfId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Border="1" applyAlignment="1" applyProtection="1">
      <alignment vertical="center"/>
      <protection locked="0"/>
    </xf>
    <xf numFmtId="0" fontId="10" fillId="2" borderId="0" xfId="1" applyFont="1" applyFill="1" applyBorder="1" applyAlignment="1" applyProtection="1">
      <alignment horizontal="right" vertical="center"/>
      <protection locked="0"/>
    </xf>
    <xf numFmtId="0" fontId="10" fillId="2" borderId="0" xfId="1" applyFont="1" applyFill="1" applyBorder="1" applyAlignment="1" applyProtection="1">
      <alignment horizontal="center" vertical="center"/>
      <protection locked="0"/>
    </xf>
    <xf numFmtId="21" fontId="16" fillId="2" borderId="6" xfId="1" applyNumberFormat="1" applyFont="1" applyFill="1" applyBorder="1" applyAlignment="1" applyProtection="1">
      <alignment horizontal="center" vertical="center"/>
      <protection locked="0"/>
    </xf>
    <xf numFmtId="0" fontId="10" fillId="2" borderId="7" xfId="1" applyFont="1" applyFill="1" applyBorder="1" applyAlignment="1" applyProtection="1">
      <alignment horizontal="right" vertical="center"/>
      <protection locked="0"/>
    </xf>
    <xf numFmtId="0" fontId="16" fillId="2" borderId="8" xfId="1" applyFont="1" applyFill="1" applyBorder="1" applyAlignment="1" applyProtection="1">
      <alignment horizontal="center" vertical="center"/>
      <protection locked="0"/>
    </xf>
    <xf numFmtId="0" fontId="10" fillId="2" borderId="8" xfId="1" applyFont="1" applyFill="1" applyBorder="1" applyAlignment="1" applyProtection="1">
      <alignment vertical="center"/>
      <protection locked="0"/>
    </xf>
    <xf numFmtId="0" fontId="10" fillId="2" borderId="8" xfId="1" applyFont="1" applyFill="1" applyBorder="1" applyAlignment="1" applyProtection="1">
      <alignment horizontal="right" vertical="center"/>
      <protection locked="0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21" fontId="16" fillId="2" borderId="9" xfId="1" applyNumberFormat="1" applyFont="1" applyFill="1" applyBorder="1" applyAlignment="1" applyProtection="1">
      <alignment horizontal="center" vertical="center"/>
      <protection locked="0"/>
    </xf>
    <xf numFmtId="0" fontId="8" fillId="2" borderId="10" xfId="1" applyFont="1" applyFill="1" applyBorder="1" applyAlignment="1" applyProtection="1">
      <alignment horizontal="center" vertical="center" wrapText="1"/>
      <protection locked="0"/>
    </xf>
    <xf numFmtId="164" fontId="8" fillId="2" borderId="10" xfId="2" applyNumberFormat="1" applyFont="1" applyFill="1" applyBorder="1" applyAlignment="1" applyProtection="1">
      <alignment horizontal="center" vertical="center" wrapText="1"/>
      <protection locked="0"/>
    </xf>
    <xf numFmtId="164" fontId="8" fillId="2" borderId="10" xfId="1" applyNumberFormat="1" applyFont="1" applyFill="1" applyBorder="1" applyAlignment="1" applyProtection="1">
      <alignment horizontal="center" vertical="center" wrapText="1"/>
      <protection locked="0"/>
    </xf>
    <xf numFmtId="2" fontId="8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21" fillId="2" borderId="1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4" applyFont="1" applyBorder="1" applyAlignment="1" applyProtection="1">
      <alignment horizontal="center" vertical="center" wrapText="1"/>
      <protection locked="0"/>
    </xf>
    <xf numFmtId="21" fontId="10" fillId="0" borderId="12" xfId="1" applyNumberFormat="1" applyFont="1" applyBorder="1" applyAlignment="1" applyProtection="1">
      <alignment horizontal="center" vertical="center"/>
      <protection locked="0"/>
    </xf>
    <xf numFmtId="164" fontId="10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4" applyFont="1" applyAlignment="1" applyProtection="1">
      <alignment vertical="center"/>
      <protection locked="0"/>
    </xf>
    <xf numFmtId="0" fontId="5" fillId="0" borderId="1" xfId="4" applyFont="1" applyBorder="1" applyAlignment="1" applyProtection="1">
      <alignment horizontal="center" vertical="center" wrapText="1"/>
      <protection locked="0"/>
    </xf>
    <xf numFmtId="21" fontId="10" fillId="0" borderId="1" xfId="1" applyNumberFormat="1" applyFont="1" applyBorder="1" applyAlignment="1" applyProtection="1">
      <alignment horizontal="center" vertical="center"/>
      <protection locked="0"/>
    </xf>
    <xf numFmtId="164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3" xfId="4" applyFont="1" applyBorder="1" applyAlignment="1" applyProtection="1">
      <alignment horizontal="center" vertical="center" wrapText="1"/>
      <protection locked="0"/>
    </xf>
    <xf numFmtId="21" fontId="10" fillId="0" borderId="13" xfId="1" applyNumberFormat="1" applyFont="1" applyBorder="1" applyAlignment="1" applyProtection="1">
      <alignment horizontal="center" vertical="center"/>
      <protection locked="0"/>
    </xf>
    <xf numFmtId="164" fontId="8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4" applyFont="1" applyAlignment="1" applyProtection="1">
      <alignment vertical="center"/>
      <protection locked="0"/>
    </xf>
    <xf numFmtId="0" fontId="8" fillId="2" borderId="13" xfId="1" applyFont="1" applyFill="1" applyBorder="1" applyAlignment="1" applyProtection="1">
      <alignment horizontal="center" vertical="center" wrapText="1"/>
      <protection locked="0"/>
    </xf>
    <xf numFmtId="164" fontId="8" fillId="2" borderId="13" xfId="2" applyNumberFormat="1" applyFont="1" applyFill="1" applyBorder="1" applyAlignment="1" applyProtection="1">
      <alignment horizontal="center" vertical="center" wrapText="1"/>
      <protection locked="0"/>
    </xf>
    <xf numFmtId="164" fontId="8" fillId="2" borderId="13" xfId="1" applyNumberFormat="1" applyFont="1" applyFill="1" applyBorder="1" applyAlignment="1" applyProtection="1">
      <alignment horizontal="center" vertical="center" wrapText="1"/>
      <protection locked="0"/>
    </xf>
    <xf numFmtId="2" fontId="8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2"/>
    <xf numFmtId="0" fontId="29" fillId="0" borderId="0" xfId="2" applyFont="1"/>
    <xf numFmtId="0" fontId="23" fillId="0" borderId="0" xfId="3" applyFont="1" applyAlignment="1" applyProtection="1">
      <alignment vertical="center"/>
      <protection locked="0"/>
    </xf>
    <xf numFmtId="0" fontId="1" fillId="0" borderId="0" xfId="3" applyFont="1" applyAlignment="1" applyProtection="1">
      <alignment vertical="center"/>
      <protection locked="0"/>
    </xf>
    <xf numFmtId="0" fontId="23" fillId="0" borderId="0" xfId="9" applyFont="1" applyAlignment="1" applyProtection="1">
      <alignment vertical="center"/>
      <protection locked="0"/>
    </xf>
    <xf numFmtId="0" fontId="1" fillId="0" borderId="0" xfId="9" applyFont="1" applyAlignment="1" applyProtection="1">
      <alignment vertical="center"/>
      <protection locked="0"/>
    </xf>
    <xf numFmtId="0" fontId="24" fillId="0" borderId="0" xfId="9" applyFont="1" applyAlignment="1" applyProtection="1">
      <alignment vertical="center"/>
      <protection locked="0"/>
    </xf>
    <xf numFmtId="0" fontId="19" fillId="0" borderId="0" xfId="9" applyFont="1" applyAlignment="1" applyProtection="1">
      <alignment vertical="center"/>
      <protection locked="0"/>
    </xf>
    <xf numFmtId="0" fontId="25" fillId="0" borderId="0" xfId="9" applyFont="1" applyAlignment="1" applyProtection="1">
      <alignment vertical="center"/>
      <protection locked="0"/>
    </xf>
    <xf numFmtId="0" fontId="6" fillId="0" borderId="0" xfId="9" applyFont="1" applyAlignment="1" applyProtection="1">
      <alignment vertical="center"/>
      <protection locked="0"/>
    </xf>
    <xf numFmtId="0" fontId="8" fillId="0" borderId="0" xfId="9" applyFont="1" applyProtection="1">
      <protection locked="0"/>
    </xf>
    <xf numFmtId="0" fontId="8" fillId="0" borderId="0" xfId="9" applyFont="1" applyAlignment="1" applyProtection="1">
      <alignment wrapText="1"/>
      <protection locked="0"/>
    </xf>
    <xf numFmtId="0" fontId="21" fillId="0" borderId="0" xfId="9" applyFont="1" applyAlignment="1" applyProtection="1">
      <alignment wrapText="1"/>
      <protection locked="0"/>
    </xf>
    <xf numFmtId="0" fontId="21" fillId="0" borderId="0" xfId="9" applyFont="1" applyAlignment="1" applyProtection="1">
      <alignment shrinkToFit="1"/>
      <protection locked="0"/>
    </xf>
    <xf numFmtId="0" fontId="21" fillId="0" borderId="0" xfId="9" applyFont="1" applyProtection="1">
      <protection locked="0"/>
    </xf>
    <xf numFmtId="0" fontId="9" fillId="0" borderId="0" xfId="9" applyFont="1" applyProtection="1">
      <protection locked="0"/>
    </xf>
    <xf numFmtId="14" fontId="21" fillId="0" borderId="14" xfId="9" applyNumberFormat="1" applyFont="1" applyBorder="1" applyAlignment="1" applyProtection="1">
      <protection locked="0"/>
    </xf>
    <xf numFmtId="0" fontId="26" fillId="0" borderId="0" xfId="9" applyFont="1" applyProtection="1">
      <protection locked="0"/>
    </xf>
    <xf numFmtId="0" fontId="22" fillId="2" borderId="3" xfId="1" applyFont="1" applyFill="1" applyBorder="1" applyAlignment="1" applyProtection="1">
      <alignment horizontal="right" vertical="center"/>
      <protection locked="0"/>
    </xf>
    <xf numFmtId="0" fontId="27" fillId="2" borderId="3" xfId="1" applyFont="1" applyFill="1" applyBorder="1" applyAlignment="1" applyProtection="1">
      <alignment horizontal="center" vertical="center"/>
      <protection locked="0"/>
    </xf>
    <xf numFmtId="0" fontId="22" fillId="2" borderId="3" xfId="1" applyFont="1" applyFill="1" applyBorder="1" applyAlignment="1" applyProtection="1">
      <alignment vertical="center"/>
      <protection locked="0"/>
    </xf>
    <xf numFmtId="0" fontId="22" fillId="2" borderId="3" xfId="1" applyFont="1" applyFill="1" applyBorder="1" applyAlignment="1" applyProtection="1">
      <alignment horizontal="center" vertical="center"/>
      <protection locked="0"/>
    </xf>
    <xf numFmtId="21" fontId="27" fillId="2" borderId="3" xfId="1" applyNumberFormat="1" applyFont="1" applyFill="1" applyBorder="1" applyAlignment="1" applyProtection="1">
      <alignment horizontal="center" vertical="center"/>
      <protection locked="0"/>
    </xf>
    <xf numFmtId="0" fontId="25" fillId="0" borderId="0" xfId="3" applyFont="1" applyAlignment="1" applyProtection="1">
      <alignment vertical="center"/>
      <protection locked="0"/>
    </xf>
    <xf numFmtId="0" fontId="22" fillId="2" borderId="5" xfId="1" applyFont="1" applyFill="1" applyBorder="1" applyAlignment="1" applyProtection="1">
      <alignment horizontal="right" vertical="center"/>
      <protection locked="0"/>
    </xf>
    <xf numFmtId="0" fontId="27" fillId="2" borderId="0" xfId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vertical="center"/>
      <protection locked="0"/>
    </xf>
    <xf numFmtId="21" fontId="27" fillId="2" borderId="0" xfId="1" applyNumberFormat="1" applyFont="1" applyFill="1" applyBorder="1" applyAlignment="1" applyProtection="1">
      <alignment horizontal="center" vertical="center"/>
      <protection locked="0"/>
    </xf>
    <xf numFmtId="0" fontId="21" fillId="2" borderId="15" xfId="1" applyFont="1" applyFill="1" applyBorder="1" applyAlignment="1" applyProtection="1">
      <alignment horizontal="center" vertical="center" wrapText="1"/>
      <protection locked="0"/>
    </xf>
    <xf numFmtId="164" fontId="21" fillId="2" borderId="15" xfId="2" applyNumberFormat="1" applyFont="1" applyFill="1" applyBorder="1" applyAlignment="1" applyProtection="1">
      <alignment horizontal="center" vertical="center" wrapText="1"/>
      <protection locked="0"/>
    </xf>
    <xf numFmtId="164" fontId="21" fillId="2" borderId="15" xfId="1" applyNumberFormat="1" applyFont="1" applyFill="1" applyBorder="1" applyAlignment="1" applyProtection="1">
      <alignment horizontal="center" vertical="center" wrapText="1"/>
      <protection locked="0"/>
    </xf>
    <xf numFmtId="2" fontId="21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vertical="center"/>
      <protection locked="0"/>
    </xf>
    <xf numFmtId="0" fontId="15" fillId="0" borderId="0" xfId="3" applyFont="1" applyAlignment="1" applyProtection="1">
      <alignment vertical="center"/>
      <protection locked="0"/>
    </xf>
    <xf numFmtId="0" fontId="18" fillId="0" borderId="1" xfId="2" applyFont="1" applyBorder="1" applyAlignment="1">
      <alignment horizontal="center" vertical="center" wrapText="1"/>
    </xf>
    <xf numFmtId="164" fontId="22" fillId="0" borderId="7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13" xfId="2" applyFont="1" applyBorder="1" applyAlignment="1">
      <alignment horizontal="center" vertical="center" wrapText="1"/>
    </xf>
    <xf numFmtId="164" fontId="21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Alignment="1" applyProtection="1">
      <alignment vertical="center"/>
      <protection locked="0"/>
    </xf>
    <xf numFmtId="14" fontId="8" fillId="0" borderId="0" xfId="11" applyNumberFormat="1" applyFont="1" applyAlignment="1" applyProtection="1">
      <alignment horizontal="right"/>
      <protection locked="0"/>
    </xf>
    <xf numFmtId="0" fontId="5" fillId="0" borderId="0" xfId="1" applyFont="1" applyBorder="1" applyAlignment="1">
      <alignment horizontal="center" vertical="center"/>
    </xf>
    <xf numFmtId="14" fontId="21" fillId="0" borderId="0" xfId="9" applyNumberFormat="1" applyFont="1" applyBorder="1" applyAlignment="1" applyProtection="1">
      <protection locked="0"/>
    </xf>
    <xf numFmtId="164" fontId="21" fillId="2" borderId="17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12" xfId="2" applyFont="1" applyBorder="1" applyAlignment="1">
      <alignment horizontal="center" vertical="center" wrapText="1"/>
    </xf>
    <xf numFmtId="164" fontId="22" fillId="0" borderId="18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horizontal="right" vertical="center"/>
      <protection locked="0"/>
    </xf>
    <xf numFmtId="0" fontId="30" fillId="0" borderId="1" xfId="11" applyFont="1" applyFill="1" applyBorder="1" applyAlignment="1" applyProtection="1">
      <alignment horizontal="center" vertical="center"/>
      <protection locked="0"/>
    </xf>
    <xf numFmtId="0" fontId="30" fillId="3" borderId="1" xfId="11" applyFont="1" applyFill="1" applyBorder="1" applyAlignment="1" applyProtection="1">
      <alignment horizontal="center" vertical="center"/>
      <protection locked="0"/>
    </xf>
    <xf numFmtId="0" fontId="31" fillId="0" borderId="0" xfId="3" applyFont="1" applyAlignment="1" applyProtection="1">
      <alignment vertical="center"/>
      <protection locked="0"/>
    </xf>
    <xf numFmtId="21" fontId="10" fillId="0" borderId="12" xfId="1" applyNumberFormat="1" applyFont="1" applyFill="1" applyBorder="1" applyAlignment="1" applyProtection="1">
      <alignment horizontal="center" vertical="center"/>
      <protection locked="0"/>
    </xf>
    <xf numFmtId="164" fontId="10" fillId="0" borderId="12" xfId="1" applyNumberFormat="1" applyFont="1" applyFill="1" applyBorder="1" applyAlignment="1" applyProtection="1">
      <alignment horizontal="center" vertical="center"/>
      <protection locked="0"/>
    </xf>
    <xf numFmtId="164" fontId="10" fillId="0" borderId="1" xfId="1" applyNumberFormat="1" applyFont="1" applyFill="1" applyBorder="1" applyAlignment="1" applyProtection="1">
      <alignment horizontal="center" vertical="center"/>
      <protection locked="0"/>
    </xf>
    <xf numFmtId="164" fontId="10" fillId="0" borderId="13" xfId="1" applyNumberFormat="1" applyFont="1" applyFill="1" applyBorder="1" applyAlignment="1" applyProtection="1">
      <alignment horizontal="center" vertical="center"/>
      <protection locked="0"/>
    </xf>
    <xf numFmtId="164" fontId="22" fillId="0" borderId="12" xfId="1" applyNumberFormat="1" applyFont="1" applyFill="1" applyBorder="1" applyAlignment="1" applyProtection="1">
      <alignment horizontal="center" vertical="center"/>
      <protection locked="0"/>
    </xf>
    <xf numFmtId="164" fontId="22" fillId="0" borderId="19" xfId="1" applyNumberFormat="1" applyFont="1" applyFill="1" applyBorder="1" applyAlignment="1" applyProtection="1">
      <alignment horizontal="center" vertical="center"/>
      <protection locked="0"/>
    </xf>
    <xf numFmtId="164" fontId="22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4" borderId="0" xfId="4" applyFont="1" applyFill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6" fillId="0" borderId="1" xfId="7" applyFont="1" applyFill="1" applyBorder="1" applyAlignment="1" applyProtection="1">
      <alignment vertical="center" wrapText="1"/>
      <protection locked="0"/>
    </xf>
    <xf numFmtId="0" fontId="5" fillId="0" borderId="1" xfId="1" applyFont="1" applyFill="1" applyBorder="1" applyAlignment="1">
      <alignment horizontal="center" vertical="center"/>
    </xf>
    <xf numFmtId="0" fontId="16" fillId="0" borderId="1" xfId="12" applyFont="1" applyFill="1" applyBorder="1" applyAlignment="1" applyProtection="1">
      <alignment horizontal="left" vertical="center" wrapText="1"/>
      <protection locked="0"/>
    </xf>
    <xf numFmtId="0" fontId="5" fillId="0" borderId="1" xfId="12" applyFont="1" applyBorder="1" applyAlignment="1" applyProtection="1">
      <alignment horizontal="center" vertical="center" wrapText="1"/>
      <protection locked="0"/>
    </xf>
    <xf numFmtId="21" fontId="10" fillId="0" borderId="1" xfId="1" applyNumberFormat="1" applyFont="1" applyFill="1" applyBorder="1" applyAlignment="1" applyProtection="1">
      <alignment horizontal="center" vertical="center"/>
      <protection locked="0"/>
    </xf>
    <xf numFmtId="21" fontId="10" fillId="0" borderId="13" xfId="1" applyNumberFormat="1" applyFont="1" applyFill="1" applyBorder="1" applyAlignment="1" applyProtection="1">
      <alignment horizontal="center" vertical="center"/>
      <protection locked="0"/>
    </xf>
    <xf numFmtId="21" fontId="10" fillId="5" borderId="12" xfId="1" applyNumberFormat="1" applyFont="1" applyFill="1" applyBorder="1" applyAlignment="1" applyProtection="1">
      <alignment horizontal="center" vertical="center"/>
      <protection locked="0"/>
    </xf>
    <xf numFmtId="2" fontId="10" fillId="0" borderId="12" xfId="1" applyNumberFormat="1" applyFont="1" applyFill="1" applyBorder="1" applyAlignment="1" applyProtection="1">
      <alignment horizontal="center" vertical="center"/>
      <protection locked="0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3" xfId="1" applyNumberFormat="1" applyFont="1" applyFill="1" applyBorder="1" applyAlignment="1" applyProtection="1">
      <alignment horizontal="center" vertical="center"/>
      <protection locked="0"/>
    </xf>
    <xf numFmtId="21" fontId="10" fillId="5" borderId="19" xfId="1" applyNumberFormat="1" applyFont="1" applyFill="1" applyBorder="1" applyAlignment="1" applyProtection="1">
      <alignment horizontal="center" vertical="center"/>
      <protection locked="0"/>
    </xf>
    <xf numFmtId="21" fontId="22" fillId="0" borderId="12" xfId="1" applyNumberFormat="1" applyFont="1" applyFill="1" applyBorder="1" applyAlignment="1" applyProtection="1">
      <alignment horizontal="center" vertical="center"/>
      <protection locked="0"/>
    </xf>
    <xf numFmtId="21" fontId="22" fillId="0" borderId="21" xfId="1" applyNumberFormat="1" applyFont="1" applyFill="1" applyBorder="1" applyAlignment="1" applyProtection="1">
      <alignment horizontal="center" vertical="center"/>
      <protection locked="0"/>
    </xf>
    <xf numFmtId="2" fontId="22" fillId="0" borderId="22" xfId="1" applyNumberFormat="1" applyFont="1" applyFill="1" applyBorder="1" applyAlignment="1" applyProtection="1">
      <alignment horizontal="center" vertical="center"/>
      <protection locked="0"/>
    </xf>
    <xf numFmtId="21" fontId="22" fillId="0" borderId="7" xfId="1" applyNumberFormat="1" applyFont="1" applyFill="1" applyBorder="1" applyAlignment="1" applyProtection="1">
      <alignment horizontal="center" vertical="center"/>
      <protection locked="0"/>
    </xf>
    <xf numFmtId="21" fontId="22" fillId="0" borderId="19" xfId="1" applyNumberFormat="1" applyFont="1" applyFill="1" applyBorder="1" applyAlignment="1" applyProtection="1">
      <alignment horizontal="center" vertical="center"/>
      <protection locked="0"/>
    </xf>
    <xf numFmtId="21" fontId="22" fillId="0" borderId="8" xfId="1" applyNumberFormat="1" applyFont="1" applyFill="1" applyBorder="1" applyAlignment="1" applyProtection="1">
      <alignment horizontal="center" vertical="center"/>
      <protection locked="0"/>
    </xf>
    <xf numFmtId="2" fontId="22" fillId="0" borderId="9" xfId="1" applyNumberFormat="1" applyFont="1" applyFill="1" applyBorder="1" applyAlignment="1" applyProtection="1">
      <alignment horizontal="center" vertical="center"/>
      <protection locked="0"/>
    </xf>
    <xf numFmtId="21" fontId="22" fillId="0" borderId="16" xfId="1" applyNumberFormat="1" applyFont="1" applyFill="1" applyBorder="1" applyAlignment="1" applyProtection="1">
      <alignment horizontal="center" vertical="center"/>
      <protection locked="0"/>
    </xf>
    <xf numFmtId="21" fontId="22" fillId="0" borderId="20" xfId="1" applyNumberFormat="1" applyFont="1" applyFill="1" applyBorder="1" applyAlignment="1" applyProtection="1">
      <alignment horizontal="center" vertical="center"/>
      <protection locked="0"/>
    </xf>
    <xf numFmtId="21" fontId="22" fillId="0" borderId="14" xfId="1" applyNumberFormat="1" applyFont="1" applyFill="1" applyBorder="1" applyAlignment="1" applyProtection="1">
      <alignment horizontal="center" vertical="center"/>
      <protection locked="0"/>
    </xf>
    <xf numFmtId="2" fontId="22" fillId="0" borderId="13" xfId="1" applyNumberFormat="1" applyFont="1" applyFill="1" applyBorder="1" applyAlignment="1" applyProtection="1">
      <alignment horizontal="center" vertical="center"/>
      <protection locked="0"/>
    </xf>
    <xf numFmtId="21" fontId="22" fillId="5" borderId="18" xfId="1" applyNumberFormat="1" applyFont="1" applyFill="1" applyBorder="1" applyAlignment="1" applyProtection="1">
      <alignment horizontal="center" vertical="center"/>
      <protection locked="0"/>
    </xf>
    <xf numFmtId="0" fontId="32" fillId="0" borderId="0" xfId="4" applyFont="1" applyAlignment="1" applyProtection="1">
      <alignment vertical="center"/>
      <protection locked="0"/>
    </xf>
    <xf numFmtId="0" fontId="19" fillId="0" borderId="0" xfId="4" applyFont="1" applyAlignment="1" applyProtection="1">
      <alignment vertical="center"/>
      <protection locked="0"/>
    </xf>
    <xf numFmtId="2" fontId="10" fillId="0" borderId="12" xfId="1" applyNumberFormat="1" applyFont="1" applyFill="1" applyBorder="1" applyAlignment="1" applyProtection="1">
      <alignment horizontal="center" vertical="center"/>
      <protection locked="0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3" xfId="1" applyNumberFormat="1" applyFont="1" applyFill="1" applyBorder="1" applyAlignment="1" applyProtection="1">
      <alignment horizontal="center" vertical="center"/>
      <protection locked="0"/>
    </xf>
    <xf numFmtId="164" fontId="21" fillId="2" borderId="40" xfId="2" applyNumberFormat="1" applyFont="1" applyFill="1" applyBorder="1" applyAlignment="1" applyProtection="1">
      <alignment horizontal="center" vertical="center" wrapText="1"/>
      <protection locked="0"/>
    </xf>
    <xf numFmtId="21" fontId="16" fillId="2" borderId="43" xfId="1" applyNumberFormat="1" applyFont="1" applyFill="1" applyBorder="1" applyAlignment="1" applyProtection="1">
      <alignment horizontal="center" vertical="center"/>
      <protection locked="0"/>
    </xf>
    <xf numFmtId="21" fontId="16" fillId="2" borderId="44" xfId="1" applyNumberFormat="1" applyFont="1" applyFill="1" applyBorder="1" applyAlignment="1" applyProtection="1">
      <alignment horizontal="center" vertical="center"/>
      <protection locked="0"/>
    </xf>
    <xf numFmtId="21" fontId="16" fillId="2" borderId="45" xfId="1" applyNumberFormat="1" applyFont="1" applyFill="1" applyBorder="1" applyAlignment="1" applyProtection="1">
      <alignment horizontal="center" vertical="center"/>
      <protection locked="0"/>
    </xf>
    <xf numFmtId="2" fontId="10" fillId="0" borderId="12" xfId="1" applyNumberFormat="1" applyFont="1" applyFill="1" applyBorder="1" applyAlignment="1" applyProtection="1">
      <alignment horizontal="center" vertical="center"/>
      <protection locked="0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3" xfId="1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Border="1" applyAlignment="1" applyProtection="1">
      <alignment horizontal="right" vertical="center"/>
      <protection locked="0"/>
    </xf>
    <xf numFmtId="2" fontId="10" fillId="0" borderId="12" xfId="1" applyNumberFormat="1" applyFont="1" applyFill="1" applyBorder="1" applyAlignment="1" applyProtection="1">
      <alignment horizontal="center" vertical="center"/>
      <protection locked="0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3" xfId="1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Border="1" applyAlignment="1" applyProtection="1">
      <alignment horizontal="right" vertical="center"/>
      <protection locked="0"/>
    </xf>
    <xf numFmtId="2" fontId="10" fillId="0" borderId="12" xfId="1" applyNumberFormat="1" applyFont="1" applyFill="1" applyBorder="1" applyAlignment="1" applyProtection="1">
      <alignment horizontal="center" vertical="center"/>
      <protection locked="0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3" xfId="1" applyNumberFormat="1" applyFont="1" applyFill="1" applyBorder="1" applyAlignment="1" applyProtection="1">
      <alignment horizontal="center" vertical="center"/>
      <protection locked="0"/>
    </xf>
    <xf numFmtId="164" fontId="10" fillId="6" borderId="1" xfId="2" applyNumberFormat="1" applyFont="1" applyFill="1" applyBorder="1" applyAlignment="1" applyProtection="1">
      <alignment horizontal="center" vertical="center" wrapText="1"/>
      <protection locked="0"/>
    </xf>
    <xf numFmtId="21" fontId="10" fillId="6" borderId="1" xfId="1" applyNumberFormat="1" applyFont="1" applyFill="1" applyBorder="1" applyAlignment="1" applyProtection="1">
      <alignment horizontal="center" vertical="center"/>
      <protection locked="0"/>
    </xf>
    <xf numFmtId="164" fontId="21" fillId="2" borderId="39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5" applyFont="1" applyBorder="1" applyAlignment="1" applyProtection="1">
      <alignment horizontal="center" vertical="center" wrapText="1"/>
      <protection locked="0"/>
    </xf>
    <xf numFmtId="0" fontId="30" fillId="6" borderId="0" xfId="11" applyFont="1" applyFill="1" applyBorder="1" applyAlignment="1" applyProtection="1">
      <alignment horizontal="center" vertical="center"/>
      <protection locked="0"/>
    </xf>
    <xf numFmtId="0" fontId="16" fillId="3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3" borderId="0" xfId="1" applyFont="1" applyFill="1" applyBorder="1" applyAlignment="1">
      <alignment horizontal="center" vertical="center"/>
    </xf>
    <xf numFmtId="0" fontId="5" fillId="3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0" xfId="4" applyFont="1" applyBorder="1" applyAlignment="1" applyProtection="1">
      <alignment horizontal="center" vertical="center" wrapText="1"/>
      <protection locked="0"/>
    </xf>
    <xf numFmtId="21" fontId="10" fillId="0" borderId="0" xfId="1" applyNumberFormat="1" applyFont="1" applyFill="1" applyBorder="1" applyAlignment="1" applyProtection="1">
      <alignment horizontal="center" vertical="center"/>
      <protection locked="0"/>
    </xf>
    <xf numFmtId="164" fontId="8" fillId="0" borderId="0" xfId="2" applyNumberFormat="1" applyFont="1" applyFill="1" applyBorder="1" applyAlignment="1" applyProtection="1">
      <alignment horizontal="center" vertical="center" wrapText="1"/>
      <protection locked="0"/>
    </xf>
    <xf numFmtId="164" fontId="10" fillId="0" borderId="0" xfId="1" applyNumberFormat="1" applyFont="1" applyFill="1" applyBorder="1" applyAlignment="1" applyProtection="1">
      <alignment horizontal="center" vertical="center"/>
      <protection locked="0"/>
    </xf>
    <xf numFmtId="2" fontId="10" fillId="0" borderId="0" xfId="1" applyNumberFormat="1" applyFont="1" applyFill="1" applyBorder="1" applyAlignment="1" applyProtection="1">
      <alignment horizontal="center" vertical="center"/>
      <protection locked="0"/>
    </xf>
    <xf numFmtId="164" fontId="21" fillId="0" borderId="0" xfId="2" applyNumberFormat="1" applyFont="1" applyBorder="1" applyAlignment="1" applyProtection="1">
      <alignment horizontal="center" vertical="center"/>
      <protection locked="0"/>
    </xf>
    <xf numFmtId="0" fontId="8" fillId="0" borderId="0" xfId="4" applyFont="1" applyBorder="1" applyAlignment="1" applyProtection="1">
      <alignment horizontal="center" vertical="center" wrapText="1"/>
      <protection locked="0"/>
    </xf>
    <xf numFmtId="2" fontId="10" fillId="0" borderId="12" xfId="1" applyNumberFormat="1" applyFont="1" applyFill="1" applyBorder="1" applyAlignment="1" applyProtection="1">
      <alignment horizontal="center" vertical="center"/>
      <protection locked="0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3" xfId="1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Border="1" applyAlignment="1" applyProtection="1">
      <alignment horizontal="right" vertical="center"/>
      <protection locked="0"/>
    </xf>
    <xf numFmtId="2" fontId="10" fillId="0" borderId="12" xfId="1" applyNumberFormat="1" applyFont="1" applyFill="1" applyBorder="1" applyAlignment="1" applyProtection="1">
      <alignment horizontal="center" vertical="center"/>
      <protection locked="0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3" xfId="1" applyNumberFormat="1" applyFont="1" applyFill="1" applyBorder="1" applyAlignment="1" applyProtection="1">
      <alignment horizontal="center" vertical="center"/>
      <protection locked="0"/>
    </xf>
    <xf numFmtId="164" fontId="21" fillId="5" borderId="32" xfId="2" applyNumberFormat="1" applyFont="1" applyFill="1" applyBorder="1" applyAlignment="1" applyProtection="1">
      <alignment horizontal="center" vertical="center"/>
      <protection locked="0"/>
    </xf>
    <xf numFmtId="164" fontId="21" fillId="5" borderId="33" xfId="2" applyNumberFormat="1" applyFont="1" applyFill="1" applyBorder="1" applyAlignment="1" applyProtection="1">
      <alignment horizontal="center" vertical="center"/>
      <protection locked="0"/>
    </xf>
    <xf numFmtId="164" fontId="21" fillId="5" borderId="20" xfId="2" applyNumberFormat="1" applyFont="1" applyFill="1" applyBorder="1" applyAlignment="1" applyProtection="1">
      <alignment horizontal="center" vertical="center"/>
      <protection locked="0"/>
    </xf>
    <xf numFmtId="164" fontId="21" fillId="0" borderId="32" xfId="2" applyNumberFormat="1" applyFont="1" applyBorder="1" applyAlignment="1" applyProtection="1">
      <alignment horizontal="center" vertical="center"/>
      <protection locked="0"/>
    </xf>
    <xf numFmtId="164" fontId="21" fillId="0" borderId="33" xfId="2" applyNumberFormat="1" applyFont="1" applyBorder="1" applyAlignment="1" applyProtection="1">
      <alignment horizontal="center" vertical="center"/>
      <protection locked="0"/>
    </xf>
    <xf numFmtId="164" fontId="21" fillId="0" borderId="20" xfId="2" applyNumberFormat="1" applyFont="1" applyBorder="1" applyAlignment="1" applyProtection="1">
      <alignment horizontal="center" vertical="center"/>
      <protection locked="0"/>
    </xf>
    <xf numFmtId="0" fontId="8" fillId="0" borderId="38" xfId="3" applyFont="1" applyBorder="1" applyAlignment="1" applyProtection="1">
      <alignment horizontal="center" vertical="center" wrapText="1"/>
      <protection locked="0"/>
    </xf>
    <xf numFmtId="0" fontId="8" fillId="0" borderId="39" xfId="3" applyFont="1" applyBorder="1" applyAlignment="1" applyProtection="1">
      <alignment horizontal="center" vertical="center" wrapText="1"/>
      <protection locked="0"/>
    </xf>
    <xf numFmtId="0" fontId="8" fillId="0" borderId="40" xfId="3" applyFont="1" applyBorder="1" applyAlignment="1" applyProtection="1">
      <alignment horizontal="center" vertical="center" wrapText="1"/>
      <protection locked="0"/>
    </xf>
    <xf numFmtId="0" fontId="5" fillId="3" borderId="32" xfId="1" applyFont="1" applyFill="1" applyBorder="1" applyAlignment="1" applyProtection="1">
      <alignment horizontal="center" vertical="center" wrapText="1"/>
      <protection locked="0"/>
    </xf>
    <xf numFmtId="0" fontId="5" fillId="3" borderId="33" xfId="1" applyFont="1" applyFill="1" applyBorder="1" applyAlignment="1" applyProtection="1">
      <alignment horizontal="center" vertical="center" wrapText="1"/>
      <protection locked="0"/>
    </xf>
    <xf numFmtId="0" fontId="5" fillId="3" borderId="20" xfId="1" applyFont="1" applyFill="1" applyBorder="1" applyAlignment="1" applyProtection="1">
      <alignment horizontal="center" vertical="center" wrapText="1"/>
      <protection locked="0"/>
    </xf>
    <xf numFmtId="0" fontId="5" fillId="6" borderId="32" xfId="1" applyFont="1" applyFill="1" applyBorder="1" applyAlignment="1" applyProtection="1">
      <alignment horizontal="center" vertical="center" wrapText="1"/>
      <protection locked="0"/>
    </xf>
    <xf numFmtId="0" fontId="5" fillId="6" borderId="33" xfId="1" applyFont="1" applyFill="1" applyBorder="1" applyAlignment="1" applyProtection="1">
      <alignment horizontal="center" vertical="center" wrapText="1"/>
      <protection locked="0"/>
    </xf>
    <xf numFmtId="0" fontId="5" fillId="6" borderId="20" xfId="1" applyFont="1" applyFill="1" applyBorder="1" applyAlignment="1" applyProtection="1">
      <alignment horizontal="center" vertical="center" wrapText="1"/>
      <protection locked="0"/>
    </xf>
    <xf numFmtId="0" fontId="5" fillId="0" borderId="32" xfId="1" applyFont="1" applyBorder="1" applyAlignment="1" applyProtection="1">
      <alignment horizontal="center" vertical="center" wrapText="1"/>
      <protection locked="0"/>
    </xf>
    <xf numFmtId="0" fontId="5" fillId="0" borderId="33" xfId="1" applyFont="1" applyBorder="1" applyAlignment="1" applyProtection="1">
      <alignment horizontal="center" vertical="center" wrapText="1"/>
      <protection locked="0"/>
    </xf>
    <xf numFmtId="0" fontId="5" fillId="0" borderId="20" xfId="1" applyFont="1" applyBorder="1" applyAlignment="1" applyProtection="1">
      <alignment horizontal="center" vertical="center" wrapText="1"/>
      <protection locked="0"/>
    </xf>
    <xf numFmtId="2" fontId="10" fillId="0" borderId="32" xfId="1" applyNumberFormat="1" applyFont="1" applyFill="1" applyBorder="1" applyAlignment="1" applyProtection="1">
      <alignment horizontal="center" vertical="center"/>
      <protection locked="0"/>
    </xf>
    <xf numFmtId="2" fontId="10" fillId="0" borderId="33" xfId="1" applyNumberFormat="1" applyFont="1" applyFill="1" applyBorder="1" applyAlignment="1" applyProtection="1">
      <alignment horizontal="center" vertical="center"/>
      <protection locked="0"/>
    </xf>
    <xf numFmtId="2" fontId="10" fillId="0" borderId="20" xfId="1" applyNumberFormat="1" applyFont="1" applyFill="1" applyBorder="1" applyAlignment="1" applyProtection="1">
      <alignment horizontal="center" vertical="center"/>
      <protection locked="0"/>
    </xf>
    <xf numFmtId="0" fontId="10" fillId="0" borderId="29" xfId="5" applyFont="1" applyBorder="1" applyAlignment="1" applyProtection="1">
      <alignment horizontal="center" vertical="center" wrapText="1"/>
      <protection locked="0"/>
    </xf>
    <xf numFmtId="0" fontId="10" fillId="0" borderId="30" xfId="5" applyFont="1" applyBorder="1" applyAlignment="1" applyProtection="1">
      <alignment horizontal="center" vertical="center" wrapText="1"/>
      <protection locked="0"/>
    </xf>
    <xf numFmtId="0" fontId="10" fillId="0" borderId="31" xfId="5" applyFont="1" applyBorder="1" applyAlignment="1" applyProtection="1">
      <alignment horizontal="center" vertical="center" wrapText="1"/>
      <protection locked="0"/>
    </xf>
    <xf numFmtId="0" fontId="30" fillId="0" borderId="12" xfId="10" applyFont="1" applyFill="1" applyBorder="1" applyAlignment="1" applyProtection="1">
      <alignment horizontal="center" vertical="center"/>
      <protection locked="0"/>
    </xf>
    <xf numFmtId="0" fontId="30" fillId="0" borderId="1" xfId="10" applyFont="1" applyFill="1" applyBorder="1" applyAlignment="1" applyProtection="1">
      <alignment horizontal="center" vertical="center"/>
      <protection locked="0"/>
    </xf>
    <xf numFmtId="0" fontId="30" fillId="0" borderId="13" xfId="10" applyFont="1" applyFill="1" applyBorder="1" applyAlignment="1" applyProtection="1">
      <alignment horizontal="center" vertical="center"/>
      <protection locked="0"/>
    </xf>
    <xf numFmtId="0" fontId="16" fillId="3" borderId="32" xfId="6" applyFont="1" applyFill="1" applyBorder="1" applyAlignment="1" applyProtection="1">
      <alignment horizontal="left" vertical="center" wrapText="1"/>
      <protection locked="0"/>
    </xf>
    <xf numFmtId="0" fontId="16" fillId="3" borderId="33" xfId="6" applyFont="1" applyFill="1" applyBorder="1" applyAlignment="1" applyProtection="1">
      <alignment horizontal="left" vertical="center" wrapText="1"/>
      <protection locked="0"/>
    </xf>
    <xf numFmtId="0" fontId="16" fillId="3" borderId="20" xfId="6" applyFont="1" applyFill="1" applyBorder="1" applyAlignment="1" applyProtection="1">
      <alignment horizontal="left" vertical="center" wrapText="1"/>
      <protection locked="0"/>
    </xf>
    <xf numFmtId="0" fontId="5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33" xfId="1" applyFont="1" applyFill="1" applyBorder="1" applyAlignment="1" applyProtection="1">
      <alignment horizontal="center" vertical="center" wrapText="1"/>
      <protection locked="0"/>
    </xf>
    <xf numFmtId="0" fontId="5" fillId="0" borderId="20" xfId="1" applyFont="1" applyFill="1" applyBorder="1" applyAlignment="1" applyProtection="1">
      <alignment horizontal="center" vertical="center" wrapText="1"/>
      <protection locked="0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0" fontId="16" fillId="3" borderId="32" xfId="1" applyFont="1" applyFill="1" applyBorder="1" applyAlignment="1" applyProtection="1">
      <alignment horizontal="center" vertical="center" wrapText="1"/>
      <protection locked="0"/>
    </xf>
    <xf numFmtId="0" fontId="16" fillId="3" borderId="33" xfId="1" applyFont="1" applyFill="1" applyBorder="1" applyAlignment="1" applyProtection="1">
      <alignment horizontal="center" vertical="center" wrapText="1"/>
      <protection locked="0"/>
    </xf>
    <xf numFmtId="0" fontId="16" fillId="3" borderId="20" xfId="1" applyFont="1" applyFill="1" applyBorder="1" applyAlignment="1" applyProtection="1">
      <alignment horizontal="center" vertical="center" wrapText="1"/>
      <protection locked="0"/>
    </xf>
    <xf numFmtId="0" fontId="8" fillId="2" borderId="3" xfId="1" applyFont="1" applyFill="1" applyBorder="1" applyAlignment="1" applyProtection="1">
      <alignment horizontal="right" vertical="center"/>
      <protection locked="0"/>
    </xf>
    <xf numFmtId="21" fontId="16" fillId="2" borderId="32" xfId="1" applyNumberFormat="1" applyFont="1" applyFill="1" applyBorder="1" applyAlignment="1" applyProtection="1">
      <alignment horizontal="center" vertical="center" textRotation="90"/>
      <protection locked="0"/>
    </xf>
    <xf numFmtId="21" fontId="16" fillId="2" borderId="33" xfId="1" applyNumberFormat="1" applyFont="1" applyFill="1" applyBorder="1" applyAlignment="1" applyProtection="1">
      <alignment horizontal="center" vertical="center" textRotation="90"/>
      <protection locked="0"/>
    </xf>
    <xf numFmtId="21" fontId="16" fillId="2" borderId="20" xfId="1" applyNumberFormat="1" applyFont="1" applyFill="1" applyBorder="1" applyAlignment="1" applyProtection="1">
      <alignment horizontal="center" vertical="center" textRotation="90"/>
      <protection locked="0"/>
    </xf>
    <xf numFmtId="0" fontId="8" fillId="2" borderId="1" xfId="10" applyFont="1" applyFill="1" applyBorder="1" applyAlignment="1" applyProtection="1">
      <alignment horizontal="center" vertical="center" wrapText="1"/>
      <protection locked="0"/>
    </xf>
    <xf numFmtId="0" fontId="8" fillId="2" borderId="1" xfId="10" applyFont="1" applyFill="1" applyBorder="1" applyAlignment="1" applyProtection="1">
      <alignment horizontal="center" vertical="center" textRotation="90" wrapText="1"/>
      <protection locked="0"/>
    </xf>
    <xf numFmtId="0" fontId="2" fillId="0" borderId="0" xfId="4" applyFont="1" applyAlignment="1" applyProtection="1">
      <alignment horizontal="center" vertical="center" wrapText="1"/>
      <protection locked="0"/>
    </xf>
    <xf numFmtId="0" fontId="5" fillId="0" borderId="0" xfId="10" applyFont="1" applyAlignment="1" applyProtection="1">
      <alignment horizontal="center" vertical="center" wrapText="1"/>
      <protection locked="0"/>
    </xf>
    <xf numFmtId="0" fontId="7" fillId="0" borderId="0" xfId="10" applyFont="1" applyAlignment="1" applyProtection="1">
      <alignment horizontal="center" vertical="center"/>
      <protection locked="0"/>
    </xf>
    <xf numFmtId="0" fontId="2" fillId="0" borderId="0" xfId="10" applyFont="1" applyAlignment="1" applyProtection="1">
      <alignment horizontal="center" vertical="center"/>
      <protection locked="0"/>
    </xf>
    <xf numFmtId="0" fontId="8" fillId="2" borderId="30" xfId="10" applyFont="1" applyFill="1" applyBorder="1" applyAlignment="1" applyProtection="1">
      <alignment horizontal="center" vertical="center" textRotation="90" wrapText="1"/>
      <protection locked="0"/>
    </xf>
    <xf numFmtId="0" fontId="8" fillId="2" borderId="38" xfId="10" applyFont="1" applyFill="1" applyBorder="1" applyAlignment="1" applyProtection="1">
      <alignment horizontal="center" vertical="center" textRotation="90" wrapText="1"/>
      <protection locked="0"/>
    </xf>
    <xf numFmtId="0" fontId="8" fillId="2" borderId="39" xfId="10" applyFont="1" applyFill="1" applyBorder="1" applyAlignment="1" applyProtection="1">
      <alignment horizontal="center" vertical="center" textRotation="90" wrapText="1"/>
      <protection locked="0"/>
    </xf>
    <xf numFmtId="0" fontId="8" fillId="2" borderId="41" xfId="10" applyFont="1" applyFill="1" applyBorder="1" applyAlignment="1" applyProtection="1">
      <alignment horizontal="center" vertical="center" textRotation="90" wrapText="1"/>
      <protection locked="0"/>
    </xf>
    <xf numFmtId="0" fontId="10" fillId="2" borderId="0" xfId="1" applyFont="1" applyFill="1" applyBorder="1" applyAlignment="1" applyProtection="1">
      <alignment horizontal="right" vertical="center"/>
      <protection locked="0"/>
    </xf>
    <xf numFmtId="0" fontId="8" fillId="2" borderId="12" xfId="10" applyFont="1" applyFill="1" applyBorder="1" applyAlignment="1" applyProtection="1">
      <alignment horizontal="center" vertical="center" textRotation="90" wrapText="1"/>
      <protection locked="0"/>
    </xf>
    <xf numFmtId="0" fontId="8" fillId="2" borderId="10" xfId="10" applyFont="1" applyFill="1" applyBorder="1" applyAlignment="1" applyProtection="1">
      <alignment horizontal="center" vertical="center" textRotation="90" wrapText="1"/>
      <protection locked="0"/>
    </xf>
    <xf numFmtId="0" fontId="1" fillId="0" borderId="0" xfId="1" applyFont="1" applyBorder="1" applyAlignment="1">
      <alignment horizontal="left" vertical="center" wrapText="1"/>
    </xf>
    <xf numFmtId="0" fontId="1" fillId="0" borderId="0" xfId="1" applyFont="1" applyBorder="1" applyAlignment="1">
      <alignment horizontal="center" vertical="center" wrapText="1"/>
    </xf>
    <xf numFmtId="0" fontId="2" fillId="0" borderId="23" xfId="11" applyFont="1" applyFill="1" applyBorder="1" applyAlignment="1" applyProtection="1">
      <alignment horizontal="center" vertical="center"/>
      <protection locked="0"/>
    </xf>
    <xf numFmtId="0" fontId="2" fillId="0" borderId="24" xfId="11" applyFont="1" applyFill="1" applyBorder="1" applyAlignment="1" applyProtection="1">
      <alignment horizontal="center" vertical="center"/>
      <protection locked="0"/>
    </xf>
    <xf numFmtId="0" fontId="2" fillId="0" borderId="25" xfId="11" applyFont="1" applyFill="1" applyBorder="1" applyAlignment="1" applyProtection="1">
      <alignment horizontal="center" vertical="center"/>
      <protection locked="0"/>
    </xf>
    <xf numFmtId="0" fontId="2" fillId="0" borderId="0" xfId="11" applyFont="1" applyAlignment="1" applyProtection="1">
      <alignment horizontal="center" vertical="center" wrapText="1"/>
      <protection locked="0"/>
    </xf>
    <xf numFmtId="0" fontId="5" fillId="0" borderId="0" xfId="11" applyFont="1" applyAlignment="1" applyProtection="1">
      <alignment horizontal="center" vertical="center" wrapText="1"/>
      <protection locked="0"/>
    </xf>
    <xf numFmtId="0" fontId="7" fillId="0" borderId="0" xfId="11" applyFont="1" applyAlignment="1" applyProtection="1">
      <alignment horizontal="center" vertical="center"/>
      <protection locked="0"/>
    </xf>
    <xf numFmtId="0" fontId="1" fillId="0" borderId="0" xfId="1" applyFont="1" applyBorder="1" applyAlignment="1">
      <alignment vertical="center" wrapText="1"/>
    </xf>
    <xf numFmtId="0" fontId="8" fillId="0" borderId="32" xfId="13" applyFont="1" applyBorder="1" applyAlignment="1" applyProtection="1">
      <alignment horizontal="left" vertical="center" wrapText="1"/>
      <protection locked="0"/>
    </xf>
    <xf numFmtId="0" fontId="8" fillId="0" borderId="33" xfId="13" applyFont="1" applyBorder="1" applyAlignment="1" applyProtection="1">
      <alignment horizontal="left" vertical="center" wrapText="1"/>
      <protection locked="0"/>
    </xf>
    <xf numFmtId="0" fontId="8" fillId="0" borderId="20" xfId="13" applyFont="1" applyBorder="1" applyAlignment="1" applyProtection="1">
      <alignment horizontal="left" vertical="center" wrapText="1"/>
      <protection locked="0"/>
    </xf>
    <xf numFmtId="49" fontId="10" fillId="0" borderId="32" xfId="13" applyNumberFormat="1" applyFont="1" applyBorder="1" applyAlignment="1" applyProtection="1">
      <alignment horizontal="center" vertical="center" wrapText="1"/>
      <protection locked="0"/>
    </xf>
    <xf numFmtId="49" fontId="10" fillId="0" borderId="33" xfId="13" applyNumberFormat="1" applyFont="1" applyBorder="1" applyAlignment="1" applyProtection="1">
      <alignment horizontal="center" vertical="center" wrapText="1"/>
      <protection locked="0"/>
    </xf>
    <xf numFmtId="49" fontId="10" fillId="0" borderId="20" xfId="13" applyNumberFormat="1" applyFont="1" applyBorder="1" applyAlignment="1" applyProtection="1">
      <alignment horizontal="center" vertical="center" wrapText="1"/>
      <protection locked="0"/>
    </xf>
    <xf numFmtId="49" fontId="22" fillId="0" borderId="32" xfId="13" applyNumberFormat="1" applyFont="1" applyBorder="1" applyAlignment="1" applyProtection="1">
      <alignment horizontal="center" vertical="center"/>
      <protection locked="0"/>
    </xf>
    <xf numFmtId="49" fontId="22" fillId="0" borderId="33" xfId="13" applyNumberFormat="1" applyFont="1" applyBorder="1" applyAlignment="1" applyProtection="1">
      <alignment horizontal="center" vertical="center"/>
      <protection locked="0"/>
    </xf>
    <xf numFmtId="49" fontId="22" fillId="0" borderId="20" xfId="13" applyNumberFormat="1" applyFont="1" applyBorder="1" applyAlignment="1" applyProtection="1">
      <alignment horizontal="center" vertical="center"/>
      <protection locked="0"/>
    </xf>
    <xf numFmtId="0" fontId="22" fillId="0" borderId="32" xfId="13" applyFont="1" applyBorder="1" applyAlignment="1" applyProtection="1">
      <alignment horizontal="center" vertical="center" wrapText="1"/>
      <protection locked="0"/>
    </xf>
    <xf numFmtId="0" fontId="22" fillId="0" borderId="33" xfId="13" applyFont="1" applyBorder="1" applyAlignment="1" applyProtection="1">
      <alignment horizontal="center" vertical="center" wrapText="1"/>
      <protection locked="0"/>
    </xf>
    <xf numFmtId="0" fontId="22" fillId="0" borderId="20" xfId="13" applyFont="1" applyBorder="1" applyAlignment="1" applyProtection="1">
      <alignment horizontal="center" vertical="center" wrapText="1"/>
      <protection locked="0"/>
    </xf>
    <xf numFmtId="2" fontId="22" fillId="0" borderId="12" xfId="2" applyNumberFormat="1" applyFont="1" applyFill="1" applyBorder="1" applyAlignment="1">
      <alignment horizontal="center" vertical="center"/>
    </xf>
    <xf numFmtId="2" fontId="22" fillId="0" borderId="1" xfId="2" applyNumberFormat="1" applyFont="1" applyFill="1" applyBorder="1" applyAlignment="1">
      <alignment horizontal="center" vertical="center"/>
    </xf>
    <xf numFmtId="2" fontId="22" fillId="0" borderId="13" xfId="2" applyNumberFormat="1" applyFont="1" applyFill="1" applyBorder="1" applyAlignment="1">
      <alignment horizontal="center" vertical="center"/>
    </xf>
    <xf numFmtId="164" fontId="21" fillId="5" borderId="12" xfId="2" applyNumberFormat="1" applyFont="1" applyFill="1" applyBorder="1" applyAlignment="1">
      <alignment horizontal="center" vertical="center" wrapText="1"/>
    </xf>
    <xf numFmtId="0" fontId="21" fillId="5" borderId="1" xfId="2" applyFont="1" applyFill="1" applyBorder="1" applyAlignment="1">
      <alignment horizontal="center" vertical="center" wrapText="1"/>
    </xf>
    <xf numFmtId="0" fontId="21" fillId="5" borderId="13" xfId="2" applyFont="1" applyFill="1" applyBorder="1" applyAlignment="1">
      <alignment horizontal="center" vertical="center" wrapText="1"/>
    </xf>
    <xf numFmtId="0" fontId="8" fillId="2" borderId="12" xfId="9" applyFont="1" applyFill="1" applyBorder="1" applyAlignment="1" applyProtection="1">
      <alignment horizontal="center" vertical="center" wrapText="1"/>
      <protection locked="0"/>
    </xf>
    <xf numFmtId="0" fontId="33" fillId="0" borderId="1" xfId="2" applyBorder="1" applyAlignment="1">
      <alignment horizontal="center" vertical="center" wrapText="1"/>
    </xf>
    <xf numFmtId="0" fontId="33" fillId="0" borderId="10" xfId="2" applyBorder="1" applyAlignment="1">
      <alignment horizontal="center" vertical="center" wrapText="1"/>
    </xf>
    <xf numFmtId="0" fontId="21" fillId="0" borderId="38" xfId="3" applyFont="1" applyBorder="1" applyAlignment="1" applyProtection="1">
      <alignment horizontal="center" vertical="center" wrapText="1"/>
      <protection locked="0"/>
    </xf>
    <xf numFmtId="0" fontId="21" fillId="0" borderId="39" xfId="3" applyFont="1" applyBorder="1" applyAlignment="1" applyProtection="1">
      <alignment horizontal="center" vertical="center" wrapText="1"/>
      <protection locked="0"/>
    </xf>
    <xf numFmtId="0" fontId="21" fillId="0" borderId="40" xfId="2" applyFont="1" applyBorder="1" applyAlignment="1">
      <alignment horizontal="center" vertical="center" wrapText="1"/>
    </xf>
    <xf numFmtId="0" fontId="22" fillId="0" borderId="32" xfId="2" applyFont="1" applyBorder="1" applyAlignment="1">
      <alignment horizontal="center" vertical="center" wrapText="1"/>
    </xf>
    <xf numFmtId="0" fontId="22" fillId="0" borderId="33" xfId="2" applyFont="1" applyBorder="1" applyAlignment="1">
      <alignment horizontal="center" vertical="center" wrapText="1"/>
    </xf>
    <xf numFmtId="0" fontId="22" fillId="0" borderId="20" xfId="2" applyFont="1" applyBorder="1" applyAlignment="1">
      <alignment horizontal="center" vertical="center" wrapText="1"/>
    </xf>
    <xf numFmtId="0" fontId="21" fillId="2" borderId="32" xfId="9" applyFont="1" applyFill="1" applyBorder="1" applyAlignment="1" applyProtection="1">
      <alignment horizontal="center" vertical="center" textRotation="90" wrapText="1"/>
      <protection locked="0"/>
    </xf>
    <xf numFmtId="0" fontId="29" fillId="0" borderId="33" xfId="2" applyFont="1" applyBorder="1" applyAlignment="1">
      <alignment horizontal="center" vertical="center" textRotation="90" wrapText="1"/>
    </xf>
    <xf numFmtId="21" fontId="27" fillId="2" borderId="32" xfId="1" applyNumberFormat="1" applyFont="1" applyFill="1" applyBorder="1" applyAlignment="1" applyProtection="1">
      <alignment horizontal="center" vertical="center" textRotation="90"/>
      <protection locked="0"/>
    </xf>
    <xf numFmtId="21" fontId="27" fillId="2" borderId="33" xfId="1" applyNumberFormat="1" applyFont="1" applyFill="1" applyBorder="1" applyAlignment="1" applyProtection="1">
      <alignment horizontal="center" vertical="center" textRotation="90"/>
      <protection locked="0"/>
    </xf>
    <xf numFmtId="0" fontId="21" fillId="2" borderId="4" xfId="9" applyFont="1" applyFill="1" applyBorder="1" applyAlignment="1" applyProtection="1">
      <alignment horizontal="center" vertical="center" textRotation="90" wrapText="1"/>
      <protection locked="0"/>
    </xf>
    <xf numFmtId="0" fontId="29" fillId="0" borderId="6" xfId="2" applyFont="1" applyBorder="1" applyAlignment="1">
      <alignment horizontal="center" vertical="center" textRotation="90" wrapText="1"/>
    </xf>
    <xf numFmtId="0" fontId="22" fillId="2" borderId="3" xfId="1" applyFont="1" applyFill="1" applyBorder="1" applyAlignment="1" applyProtection="1">
      <alignment horizontal="right" vertical="top" wrapText="1"/>
      <protection locked="0"/>
    </xf>
    <xf numFmtId="0" fontId="22" fillId="2" borderId="0" xfId="1" applyFont="1" applyFill="1" applyBorder="1" applyAlignment="1" applyProtection="1">
      <alignment horizontal="right" vertical="top" wrapText="1"/>
      <protection locked="0"/>
    </xf>
    <xf numFmtId="0" fontId="21" fillId="2" borderId="12" xfId="9" applyFont="1" applyFill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>
      <alignment horizontal="center" vertical="center" wrapText="1"/>
    </xf>
    <xf numFmtId="0" fontId="29" fillId="0" borderId="10" xfId="2" applyFont="1" applyBorder="1" applyAlignment="1">
      <alignment horizontal="center" vertical="center" wrapText="1"/>
    </xf>
    <xf numFmtId="0" fontId="10" fillId="0" borderId="35" xfId="9" applyFont="1" applyFill="1" applyBorder="1" applyAlignment="1" applyProtection="1">
      <alignment horizontal="center" vertical="center"/>
      <protection locked="0"/>
    </xf>
    <xf numFmtId="0" fontId="10" fillId="0" borderId="36" xfId="9" applyFont="1" applyFill="1" applyBorder="1" applyAlignment="1" applyProtection="1">
      <alignment horizontal="center" vertical="center"/>
      <protection locked="0"/>
    </xf>
    <xf numFmtId="0" fontId="10" fillId="0" borderId="37" xfId="9" applyFont="1" applyFill="1" applyBorder="1" applyAlignment="1" applyProtection="1">
      <alignment horizontal="center" vertical="center"/>
      <protection locked="0"/>
    </xf>
    <xf numFmtId="0" fontId="30" fillId="0" borderId="32" xfId="9" applyFont="1" applyFill="1" applyBorder="1" applyAlignment="1" applyProtection="1">
      <alignment horizontal="center" vertical="center"/>
      <protection locked="0"/>
    </xf>
    <xf numFmtId="0" fontId="30" fillId="0" borderId="33" xfId="9" applyFont="1" applyFill="1" applyBorder="1" applyAlignment="1" applyProtection="1">
      <alignment horizontal="center" vertical="center"/>
      <protection locked="0"/>
    </xf>
    <xf numFmtId="0" fontId="30" fillId="0" borderId="20" xfId="9" applyFont="1" applyFill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center" vertical="center" wrapText="1"/>
      <protection locked="0"/>
    </xf>
    <xf numFmtId="0" fontId="5" fillId="0" borderId="0" xfId="9" applyFont="1" applyAlignment="1" applyProtection="1">
      <alignment horizontal="center" vertical="center" wrapText="1"/>
      <protection locked="0"/>
    </xf>
    <xf numFmtId="0" fontId="7" fillId="0" borderId="0" xfId="9" applyFont="1" applyAlignment="1" applyProtection="1">
      <alignment horizontal="center" vertical="center"/>
      <protection locked="0"/>
    </xf>
    <xf numFmtId="0" fontId="2" fillId="0" borderId="0" xfId="9" applyFont="1" applyAlignment="1" applyProtection="1">
      <alignment horizontal="center" vertical="center"/>
      <protection locked="0"/>
    </xf>
    <xf numFmtId="0" fontId="8" fillId="2" borderId="35" xfId="9" applyFont="1" applyFill="1" applyBorder="1" applyAlignment="1" applyProtection="1">
      <alignment horizontal="center" vertical="center" textRotation="90" wrapText="1"/>
      <protection locked="0"/>
    </xf>
    <xf numFmtId="0" fontId="33" fillId="0" borderId="36" xfId="2" applyBorder="1" applyAlignment="1">
      <alignment horizontal="center" vertical="center" textRotation="90" wrapText="1"/>
    </xf>
    <xf numFmtId="0" fontId="13" fillId="2" borderId="12" xfId="9" applyFont="1" applyFill="1" applyBorder="1" applyAlignment="1" applyProtection="1">
      <alignment horizontal="center" vertical="center" textRotation="90" wrapText="1"/>
      <protection locked="0"/>
    </xf>
    <xf numFmtId="0" fontId="33" fillId="0" borderId="1" xfId="2" applyBorder="1" applyAlignment="1">
      <alignment horizontal="center" vertical="center" textRotation="90" wrapText="1"/>
    </xf>
    <xf numFmtId="0" fontId="33" fillId="0" borderId="10" xfId="2" applyBorder="1" applyAlignment="1">
      <alignment horizontal="center" vertical="center" textRotation="90" wrapText="1"/>
    </xf>
    <xf numFmtId="0" fontId="21" fillId="2" borderId="26" xfId="9" applyFont="1" applyFill="1" applyBorder="1" applyAlignment="1" applyProtection="1">
      <alignment horizontal="center" vertical="center" textRotation="90" wrapText="1"/>
      <protection locked="0"/>
    </xf>
    <xf numFmtId="0" fontId="29" fillId="0" borderId="27" xfId="2" applyFont="1" applyBorder="1" applyAlignment="1">
      <alignment horizontal="center" vertical="center" textRotation="90" wrapText="1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0" fontId="29" fillId="0" borderId="0" xfId="2" applyFont="1" applyBorder="1" applyAlignment="1">
      <alignment horizontal="center" vertical="center"/>
    </xf>
    <xf numFmtId="0" fontId="10" fillId="0" borderId="32" xfId="13" applyFont="1" applyBorder="1" applyAlignment="1" applyProtection="1">
      <alignment horizontal="center" vertical="center"/>
      <protection locked="0"/>
    </xf>
    <xf numFmtId="0" fontId="10" fillId="0" borderId="33" xfId="13" applyFont="1" applyBorder="1" applyAlignment="1" applyProtection="1">
      <alignment horizontal="center" vertical="center"/>
      <protection locked="0"/>
    </xf>
    <xf numFmtId="0" fontId="10" fillId="0" borderId="20" xfId="13" applyFont="1" applyBorder="1" applyAlignment="1" applyProtection="1">
      <alignment horizontal="center" vertical="center"/>
      <protection locked="0"/>
    </xf>
    <xf numFmtId="0" fontId="8" fillId="2" borderId="13" xfId="10" applyFont="1" applyFill="1" applyBorder="1" applyAlignment="1" applyProtection="1">
      <alignment horizontal="center" vertical="center" textRotation="90" wrapText="1"/>
      <protection locked="0"/>
    </xf>
    <xf numFmtId="21" fontId="16" fillId="2" borderId="4" xfId="1" applyNumberFormat="1" applyFont="1" applyFill="1" applyBorder="1" applyAlignment="1" applyProtection="1">
      <alignment horizontal="center" vertical="center" textRotation="90"/>
      <protection locked="0"/>
    </xf>
    <xf numFmtId="21" fontId="16" fillId="2" borderId="6" xfId="1" applyNumberFormat="1" applyFont="1" applyFill="1" applyBorder="1" applyAlignment="1" applyProtection="1">
      <alignment horizontal="center" vertical="center" textRotation="90"/>
      <protection locked="0"/>
    </xf>
    <xf numFmtId="21" fontId="16" fillId="2" borderId="42" xfId="1" applyNumberFormat="1" applyFont="1" applyFill="1" applyBorder="1" applyAlignment="1" applyProtection="1">
      <alignment horizontal="center" vertical="center" textRotation="90"/>
      <protection locked="0"/>
    </xf>
    <xf numFmtId="0" fontId="8" fillId="2" borderId="40" xfId="10" applyFont="1" applyFill="1" applyBorder="1" applyAlignment="1" applyProtection="1">
      <alignment horizontal="center" vertical="center" textRotation="90" wrapText="1"/>
      <protection locked="0"/>
    </xf>
    <xf numFmtId="0" fontId="10" fillId="0" borderId="32" xfId="4" applyFont="1" applyBorder="1" applyAlignment="1" applyProtection="1">
      <alignment horizontal="center" vertical="center" wrapText="1"/>
      <protection locked="0"/>
    </xf>
    <xf numFmtId="0" fontId="10" fillId="0" borderId="33" xfId="4" applyFont="1" applyBorder="1" applyAlignment="1" applyProtection="1">
      <alignment horizontal="center" vertical="center" wrapText="1"/>
      <protection locked="0"/>
    </xf>
    <xf numFmtId="0" fontId="10" fillId="0" borderId="20" xfId="4" applyFont="1" applyBorder="1" applyAlignment="1" applyProtection="1">
      <alignment horizontal="center" vertical="center" wrapText="1"/>
      <protection locked="0"/>
    </xf>
    <xf numFmtId="0" fontId="8" fillId="0" borderId="26" xfId="4" applyFont="1" applyBorder="1" applyAlignment="1" applyProtection="1">
      <alignment horizontal="center" vertical="center" wrapText="1"/>
      <protection locked="0"/>
    </xf>
    <xf numFmtId="0" fontId="8" fillId="0" borderId="27" xfId="4" applyFont="1" applyBorder="1" applyAlignment="1" applyProtection="1">
      <alignment horizontal="center" vertical="center" wrapText="1"/>
      <protection locked="0"/>
    </xf>
    <xf numFmtId="0" fontId="8" fillId="0" borderId="28" xfId="4" applyFont="1" applyBorder="1" applyAlignment="1" applyProtection="1">
      <alignment horizontal="center" vertical="center" wrapText="1"/>
      <protection locked="0"/>
    </xf>
    <xf numFmtId="0" fontId="5" fillId="3" borderId="19" xfId="1" applyFont="1" applyFill="1" applyBorder="1" applyAlignment="1">
      <alignment horizontal="center" vertical="center"/>
    </xf>
    <xf numFmtId="0" fontId="5" fillId="0" borderId="19" xfId="1" applyFont="1" applyBorder="1" applyAlignment="1" applyProtection="1">
      <alignment horizontal="center" vertical="center" wrapText="1"/>
      <protection locked="0"/>
    </xf>
    <xf numFmtId="164" fontId="21" fillId="5" borderId="26" xfId="2" applyNumberFormat="1" applyFont="1" applyFill="1" applyBorder="1" applyAlignment="1" applyProtection="1">
      <alignment horizontal="center" vertical="center"/>
      <protection locked="0"/>
    </xf>
    <xf numFmtId="164" fontId="21" fillId="5" borderId="27" xfId="2" applyNumberFormat="1" applyFont="1" applyFill="1" applyBorder="1" applyAlignment="1" applyProtection="1">
      <alignment horizontal="center" vertical="center"/>
      <protection locked="0"/>
    </xf>
    <xf numFmtId="164" fontId="21" fillId="5" borderId="28" xfId="2" applyNumberFormat="1" applyFont="1" applyFill="1" applyBorder="1" applyAlignment="1" applyProtection="1">
      <alignment horizontal="center" vertical="center"/>
      <protection locked="0"/>
    </xf>
    <xf numFmtId="0" fontId="16" fillId="3" borderId="32" xfId="1" applyFont="1" applyFill="1" applyBorder="1" applyAlignment="1" applyProtection="1">
      <alignment horizontal="left" vertical="center" wrapText="1"/>
      <protection locked="0"/>
    </xf>
    <xf numFmtId="0" fontId="16" fillId="3" borderId="33" xfId="1" applyFont="1" applyFill="1" applyBorder="1" applyAlignment="1" applyProtection="1">
      <alignment horizontal="left" vertical="center" wrapText="1"/>
      <protection locked="0"/>
    </xf>
    <xf numFmtId="0" fontId="16" fillId="3" borderId="19" xfId="1" applyFont="1" applyFill="1" applyBorder="1" applyAlignment="1" applyProtection="1">
      <alignment horizontal="left" vertical="center" wrapText="1"/>
      <protection locked="0"/>
    </xf>
    <xf numFmtId="0" fontId="5" fillId="3" borderId="19" xfId="1" applyFont="1" applyFill="1" applyBorder="1" applyAlignment="1" applyProtection="1">
      <alignment horizontal="center" vertical="center" wrapText="1"/>
      <protection locked="0"/>
    </xf>
    <xf numFmtId="0" fontId="5" fillId="6" borderId="19" xfId="1" applyFont="1" applyFill="1" applyBorder="1" applyAlignment="1" applyProtection="1">
      <alignment horizontal="center" vertical="center" wrapText="1"/>
      <protection locked="0"/>
    </xf>
    <xf numFmtId="49" fontId="10" fillId="0" borderId="32" xfId="13" applyNumberFormat="1" applyFont="1" applyBorder="1" applyAlignment="1" applyProtection="1">
      <alignment horizontal="center" vertical="center"/>
      <protection locked="0"/>
    </xf>
    <xf numFmtId="49" fontId="10" fillId="0" borderId="33" xfId="13" applyNumberFormat="1" applyFont="1" applyBorder="1" applyAlignment="1" applyProtection="1">
      <alignment horizontal="center" vertical="center"/>
      <protection locked="0"/>
    </xf>
    <xf numFmtId="49" fontId="10" fillId="0" borderId="20" xfId="13" applyNumberFormat="1" applyFont="1" applyBorder="1" applyAlignment="1" applyProtection="1">
      <alignment horizontal="center" vertical="center"/>
      <protection locked="0"/>
    </xf>
    <xf numFmtId="0" fontId="10" fillId="0" borderId="32" xfId="13" applyFont="1" applyBorder="1" applyAlignment="1" applyProtection="1">
      <alignment horizontal="center" vertical="center" wrapText="1"/>
      <protection locked="0"/>
    </xf>
    <xf numFmtId="0" fontId="10" fillId="0" borderId="33" xfId="13" applyFont="1" applyBorder="1" applyAlignment="1" applyProtection="1">
      <alignment horizontal="center" vertical="center" wrapText="1"/>
      <protection locked="0"/>
    </xf>
    <xf numFmtId="0" fontId="10" fillId="0" borderId="20" xfId="13" applyFont="1" applyBorder="1" applyAlignment="1" applyProtection="1">
      <alignment horizontal="center" vertical="center" wrapText="1"/>
      <protection locked="0"/>
    </xf>
    <xf numFmtId="0" fontId="8" fillId="2" borderId="29" xfId="10" applyFont="1" applyFill="1" applyBorder="1" applyAlignment="1" applyProtection="1">
      <alignment horizontal="center" vertical="center" textRotation="90" wrapText="1"/>
      <protection locked="0"/>
    </xf>
    <xf numFmtId="0" fontId="8" fillId="2" borderId="31" xfId="10" applyFont="1" applyFill="1" applyBorder="1" applyAlignment="1" applyProtection="1">
      <alignment horizontal="center" vertical="center" textRotation="90" wrapText="1"/>
      <protection locked="0"/>
    </xf>
    <xf numFmtId="0" fontId="8" fillId="2" borderId="12" xfId="10" applyFont="1" applyFill="1" applyBorder="1" applyAlignment="1" applyProtection="1">
      <alignment horizontal="center" vertical="center" wrapText="1"/>
      <protection locked="0"/>
    </xf>
    <xf numFmtId="0" fontId="8" fillId="2" borderId="13" xfId="10" applyFont="1" applyFill="1" applyBorder="1" applyAlignment="1" applyProtection="1">
      <alignment horizontal="center" vertical="center" wrapText="1"/>
      <protection locked="0"/>
    </xf>
    <xf numFmtId="164" fontId="21" fillId="0" borderId="4" xfId="2" applyNumberFormat="1" applyFont="1" applyBorder="1" applyAlignment="1" applyProtection="1">
      <alignment horizontal="center" vertical="center"/>
      <protection locked="0"/>
    </xf>
    <xf numFmtId="164" fontId="21" fillId="0" borderId="6" xfId="2" applyNumberFormat="1" applyFont="1" applyBorder="1" applyAlignment="1" applyProtection="1">
      <alignment horizontal="center" vertical="center"/>
      <protection locked="0"/>
    </xf>
    <xf numFmtId="164" fontId="21" fillId="0" borderId="42" xfId="2" applyNumberFormat="1" applyFont="1" applyBorder="1" applyAlignment="1" applyProtection="1">
      <alignment horizontal="center" vertical="center"/>
      <protection locked="0"/>
    </xf>
    <xf numFmtId="0" fontId="10" fillId="0" borderId="35" xfId="5" applyFont="1" applyBorder="1" applyAlignment="1" applyProtection="1">
      <alignment horizontal="center" vertical="center" wrapText="1"/>
      <protection locked="0"/>
    </xf>
    <xf numFmtId="0" fontId="10" fillId="0" borderId="36" xfId="5" applyFont="1" applyBorder="1" applyAlignment="1" applyProtection="1">
      <alignment horizontal="center" vertical="center" wrapText="1"/>
      <protection locked="0"/>
    </xf>
    <xf numFmtId="0" fontId="10" fillId="0" borderId="37" xfId="5" applyFont="1" applyBorder="1" applyAlignment="1" applyProtection="1">
      <alignment horizontal="center" vertical="center" wrapText="1"/>
      <protection locked="0"/>
    </xf>
    <xf numFmtId="0" fontId="30" fillId="6" borderId="32" xfId="11" applyFont="1" applyFill="1" applyBorder="1" applyAlignment="1" applyProtection="1">
      <alignment horizontal="center" vertical="center"/>
      <protection locked="0"/>
    </xf>
    <xf numFmtId="0" fontId="30" fillId="6" borderId="33" xfId="11" applyFont="1" applyFill="1" applyBorder="1" applyAlignment="1" applyProtection="1">
      <alignment horizontal="center" vertical="center"/>
      <protection locked="0"/>
    </xf>
    <xf numFmtId="0" fontId="30" fillId="6" borderId="19" xfId="11" applyFont="1" applyFill="1" applyBorder="1" applyAlignment="1" applyProtection="1">
      <alignment horizontal="center" vertical="center"/>
      <protection locked="0"/>
    </xf>
    <xf numFmtId="0" fontId="30" fillId="0" borderId="32" xfId="10" applyFont="1" applyFill="1" applyBorder="1" applyAlignment="1" applyProtection="1">
      <alignment horizontal="center" vertical="center"/>
      <protection locked="0"/>
    </xf>
    <xf numFmtId="0" fontId="30" fillId="0" borderId="33" xfId="10" applyFont="1" applyFill="1" applyBorder="1" applyAlignment="1" applyProtection="1">
      <alignment horizontal="center" vertical="center"/>
      <protection locked="0"/>
    </xf>
    <xf numFmtId="0" fontId="8" fillId="0" borderId="1" xfId="13" applyFont="1" applyBorder="1" applyAlignment="1" applyProtection="1">
      <alignment horizontal="left" vertical="center" wrapText="1"/>
      <protection locked="0"/>
    </xf>
    <xf numFmtId="0" fontId="16" fillId="3" borderId="32" xfId="1" applyFont="1" applyFill="1" applyBorder="1" applyAlignment="1" applyProtection="1">
      <alignment vertical="center" wrapText="1"/>
      <protection locked="0"/>
    </xf>
    <xf numFmtId="0" fontId="16" fillId="3" borderId="33" xfId="1" applyFont="1" applyFill="1" applyBorder="1" applyAlignment="1" applyProtection="1">
      <alignment vertical="center" wrapText="1"/>
      <protection locked="0"/>
    </xf>
    <xf numFmtId="0" fontId="16" fillId="3" borderId="19" xfId="1" applyFont="1" applyFill="1" applyBorder="1" applyAlignment="1" applyProtection="1">
      <alignment vertical="center" wrapText="1"/>
      <protection locked="0"/>
    </xf>
    <xf numFmtId="0" fontId="30" fillId="6" borderId="20" xfId="11" applyFont="1" applyFill="1" applyBorder="1" applyAlignment="1" applyProtection="1">
      <alignment horizontal="center" vertical="center"/>
      <protection locked="0"/>
    </xf>
    <xf numFmtId="0" fontId="16" fillId="3" borderId="20" xfId="1" applyFont="1" applyFill="1" applyBorder="1" applyAlignment="1" applyProtection="1">
      <alignment horizontal="left" vertical="center" wrapText="1"/>
      <protection locked="0"/>
    </xf>
    <xf numFmtId="0" fontId="16" fillId="3" borderId="20" xfId="1" applyFont="1" applyFill="1" applyBorder="1" applyAlignment="1" applyProtection="1">
      <alignment vertical="center" wrapText="1"/>
      <protection locked="0"/>
    </xf>
    <xf numFmtId="0" fontId="5" fillId="6" borderId="10" xfId="1" applyFont="1" applyFill="1" applyBorder="1" applyAlignment="1" applyProtection="1">
      <alignment horizontal="center" vertical="center" wrapText="1"/>
      <protection locked="0"/>
    </xf>
    <xf numFmtId="0" fontId="8" fillId="0" borderId="14" xfId="10" applyFont="1" applyBorder="1" applyAlignment="1" applyProtection="1">
      <alignment horizontal="center"/>
      <protection locked="0"/>
    </xf>
    <xf numFmtId="164" fontId="21" fillId="5" borderId="39" xfId="2" applyNumberFormat="1" applyFont="1" applyFill="1" applyBorder="1" applyAlignment="1" applyProtection="1">
      <alignment horizontal="center" vertical="center"/>
      <protection locked="0"/>
    </xf>
    <xf numFmtId="2" fontId="10" fillId="0" borderId="12" xfId="1" applyNumberFormat="1" applyFont="1" applyFill="1" applyBorder="1" applyAlignment="1" applyProtection="1">
      <alignment horizontal="center" vertical="center"/>
      <protection locked="0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13" xfId="1" applyNumberFormat="1" applyFont="1" applyFill="1" applyBorder="1" applyAlignment="1" applyProtection="1">
      <alignment horizontal="center" vertical="center"/>
      <protection locked="0"/>
    </xf>
    <xf numFmtId="0" fontId="8" fillId="0" borderId="14" xfId="10" applyFont="1" applyBorder="1" applyAlignment="1" applyProtection="1">
      <alignment horizontal="right"/>
      <protection locked="0"/>
    </xf>
    <xf numFmtId="0" fontId="8" fillId="2" borderId="10" xfId="10" applyFont="1" applyFill="1" applyBorder="1" applyAlignment="1" applyProtection="1">
      <alignment horizontal="center" vertical="center" wrapText="1"/>
      <protection locked="0"/>
    </xf>
    <xf numFmtId="0" fontId="8" fillId="2" borderId="26" xfId="10" applyFont="1" applyFill="1" applyBorder="1" applyAlignment="1" applyProtection="1">
      <alignment horizontal="center" vertical="center" textRotation="90" wrapText="1"/>
      <protection locked="0"/>
    </xf>
    <xf numFmtId="0" fontId="8" fillId="2" borderId="27" xfId="10" applyFont="1" applyFill="1" applyBorder="1" applyAlignment="1" applyProtection="1">
      <alignment horizontal="center" vertical="center" textRotation="90" wrapText="1"/>
      <protection locked="0"/>
    </xf>
    <xf numFmtId="0" fontId="8" fillId="2" borderId="28" xfId="10" applyFont="1" applyFill="1" applyBorder="1" applyAlignment="1" applyProtection="1">
      <alignment horizontal="center" vertical="center" textRotation="90" wrapText="1"/>
      <protection locked="0"/>
    </xf>
    <xf numFmtId="0" fontId="8" fillId="2" borderId="34" xfId="10" applyFont="1" applyFill="1" applyBorder="1" applyAlignment="1" applyProtection="1">
      <alignment horizontal="center" vertical="center" textRotation="90" wrapText="1"/>
      <protection locked="0"/>
    </xf>
    <xf numFmtId="0" fontId="5" fillId="3" borderId="32" xfId="1" applyFont="1" applyFill="1" applyBorder="1" applyAlignment="1" applyProtection="1">
      <alignment horizontal="left" vertical="center" wrapText="1"/>
      <protection locked="0"/>
    </xf>
    <xf numFmtId="0" fontId="5" fillId="3" borderId="33" xfId="1" applyFont="1" applyFill="1" applyBorder="1" applyAlignment="1" applyProtection="1">
      <alignment horizontal="left" vertical="center" wrapText="1"/>
      <protection locked="0"/>
    </xf>
    <xf numFmtId="0" fontId="5" fillId="3" borderId="20" xfId="1" applyFont="1" applyFill="1" applyBorder="1" applyAlignment="1" applyProtection="1">
      <alignment horizontal="left" vertical="center" wrapText="1"/>
      <protection locked="0"/>
    </xf>
    <xf numFmtId="0" fontId="30" fillId="0" borderId="20" xfId="10" applyFont="1" applyFill="1" applyBorder="1" applyAlignment="1" applyProtection="1">
      <alignment horizontal="center" vertical="center"/>
      <protection locked="0"/>
    </xf>
    <xf numFmtId="0" fontId="10" fillId="0" borderId="12" xfId="4" applyFont="1" applyBorder="1" applyAlignment="1" applyProtection="1">
      <alignment horizontal="center" vertical="center" wrapText="1"/>
      <protection locked="0"/>
    </xf>
    <xf numFmtId="0" fontId="10" fillId="0" borderId="1" xfId="4" applyFont="1" applyBorder="1" applyAlignment="1" applyProtection="1">
      <alignment horizontal="center" vertical="center" wrapText="1"/>
      <protection locked="0"/>
    </xf>
    <xf numFmtId="0" fontId="10" fillId="0" borderId="13" xfId="4" applyFont="1" applyBorder="1" applyAlignment="1" applyProtection="1">
      <alignment horizontal="center" vertical="center" wrapText="1"/>
      <protection locked="0"/>
    </xf>
    <xf numFmtId="0" fontId="8" fillId="0" borderId="12" xfId="13" applyFont="1" applyBorder="1" applyAlignment="1" applyProtection="1">
      <alignment horizontal="left" vertical="center" wrapText="1"/>
      <protection locked="0"/>
    </xf>
    <xf numFmtId="0" fontId="8" fillId="0" borderId="13" xfId="13" applyFont="1" applyBorder="1" applyAlignment="1" applyProtection="1">
      <alignment horizontal="left" vertical="center" wrapText="1"/>
      <protection locked="0"/>
    </xf>
    <xf numFmtId="49" fontId="10" fillId="0" borderId="12" xfId="13" applyNumberFormat="1" applyFont="1" applyBorder="1" applyAlignment="1" applyProtection="1">
      <alignment horizontal="center" vertical="center"/>
      <protection locked="0"/>
    </xf>
    <xf numFmtId="49" fontId="10" fillId="0" borderId="1" xfId="13" applyNumberFormat="1" applyFont="1" applyBorder="1" applyAlignment="1" applyProtection="1">
      <alignment horizontal="center" vertical="center"/>
      <protection locked="0"/>
    </xf>
    <xf numFmtId="49" fontId="10" fillId="0" borderId="13" xfId="13" applyNumberFormat="1" applyFont="1" applyBorder="1" applyAlignment="1" applyProtection="1">
      <alignment horizontal="center" vertical="center"/>
      <protection locked="0"/>
    </xf>
    <xf numFmtId="0" fontId="10" fillId="0" borderId="12" xfId="13" applyFont="1" applyBorder="1" applyAlignment="1" applyProtection="1">
      <alignment horizontal="center" vertical="center" wrapText="1"/>
      <protection locked="0"/>
    </xf>
    <xf numFmtId="0" fontId="10" fillId="0" borderId="1" xfId="13" applyFont="1" applyBorder="1" applyAlignment="1" applyProtection="1">
      <alignment horizontal="center" vertical="center" wrapText="1"/>
      <protection locked="0"/>
    </xf>
    <xf numFmtId="0" fontId="10" fillId="0" borderId="13" xfId="13" applyFont="1" applyBorder="1" applyAlignment="1" applyProtection="1">
      <alignment horizontal="center" vertical="center" wrapText="1"/>
      <protection locked="0"/>
    </xf>
    <xf numFmtId="0" fontId="10" fillId="0" borderId="12" xfId="13" applyFont="1" applyBorder="1" applyAlignment="1" applyProtection="1">
      <alignment horizontal="center" vertical="center"/>
      <protection locked="0"/>
    </xf>
    <xf numFmtId="0" fontId="10" fillId="0" borderId="1" xfId="13" applyFont="1" applyBorder="1" applyAlignment="1" applyProtection="1">
      <alignment horizontal="center" vertical="center"/>
      <protection locked="0"/>
    </xf>
    <xf numFmtId="0" fontId="10" fillId="0" borderId="13" xfId="13" applyFont="1" applyBorder="1" applyAlignment="1" applyProtection="1">
      <alignment horizontal="center" vertical="center"/>
      <protection locked="0"/>
    </xf>
    <xf numFmtId="164" fontId="21" fillId="2" borderId="41" xfId="2" applyNumberFormat="1" applyFont="1" applyFill="1" applyBorder="1" applyAlignment="1" applyProtection="1">
      <alignment horizontal="center" vertical="center" wrapText="1"/>
      <protection locked="0"/>
    </xf>
    <xf numFmtId="2" fontId="10" fillId="0" borderId="2" xfId="1" applyNumberFormat="1" applyFont="1" applyFill="1" applyBorder="1" applyAlignment="1" applyProtection="1">
      <alignment horizontal="center" vertical="center"/>
      <protection locked="0"/>
    </xf>
    <xf numFmtId="2" fontId="10" fillId="0" borderId="4" xfId="1" applyNumberFormat="1" applyFont="1" applyFill="1" applyBorder="1" applyAlignment="1" applyProtection="1">
      <alignment horizontal="center" vertical="center"/>
      <protection locked="0"/>
    </xf>
    <xf numFmtId="2" fontId="10" fillId="0" borderId="5" xfId="1" applyNumberFormat="1" applyFont="1" applyFill="1" applyBorder="1" applyAlignment="1" applyProtection="1">
      <alignment horizontal="center" vertical="center"/>
      <protection locked="0"/>
    </xf>
    <xf numFmtId="2" fontId="10" fillId="0" borderId="6" xfId="1" applyNumberFormat="1" applyFont="1" applyFill="1" applyBorder="1" applyAlignment="1" applyProtection="1">
      <alignment horizontal="center" vertical="center"/>
      <protection locked="0"/>
    </xf>
    <xf numFmtId="2" fontId="10" fillId="0" borderId="16" xfId="1" applyNumberFormat="1" applyFont="1" applyFill="1" applyBorder="1" applyAlignment="1" applyProtection="1">
      <alignment horizontal="center" vertical="center"/>
      <protection locked="0"/>
    </xf>
    <xf numFmtId="2" fontId="10" fillId="0" borderId="42" xfId="1" applyNumberFormat="1" applyFont="1" applyFill="1" applyBorder="1" applyAlignment="1" applyProtection="1">
      <alignment horizontal="center" vertical="center"/>
      <protection locked="0"/>
    </xf>
    <xf numFmtId="2" fontId="10" fillId="0" borderId="43" xfId="1" applyNumberFormat="1" applyFont="1" applyFill="1" applyBorder="1" applyAlignment="1" applyProtection="1">
      <alignment horizontal="center" vertical="center"/>
      <protection locked="0"/>
    </xf>
    <xf numFmtId="2" fontId="10" fillId="0" borderId="44" xfId="1" applyNumberFormat="1" applyFont="1" applyFill="1" applyBorder="1" applyAlignment="1" applyProtection="1">
      <alignment horizontal="center" vertical="center"/>
      <protection locked="0"/>
    </xf>
    <xf numFmtId="2" fontId="10" fillId="0" borderId="46" xfId="1" applyNumberFormat="1" applyFont="1" applyFill="1" applyBorder="1" applyAlignment="1" applyProtection="1">
      <alignment horizontal="center" vertical="center"/>
      <protection locked="0"/>
    </xf>
    <xf numFmtId="0" fontId="16" fillId="6" borderId="32" xfId="13" applyFont="1" applyFill="1" applyBorder="1" applyAlignment="1" applyProtection="1">
      <alignment vertical="center" wrapText="1"/>
      <protection locked="0"/>
    </xf>
    <xf numFmtId="0" fontId="16" fillId="6" borderId="33" xfId="13" applyFont="1" applyFill="1" applyBorder="1" applyAlignment="1" applyProtection="1">
      <alignment vertical="center" wrapText="1"/>
      <protection locked="0"/>
    </xf>
    <xf numFmtId="0" fontId="16" fillId="6" borderId="20" xfId="13" applyFont="1" applyFill="1" applyBorder="1" applyAlignment="1" applyProtection="1">
      <alignment vertical="center" wrapText="1"/>
      <protection locked="0"/>
    </xf>
  </cellXfs>
  <cellStyles count="14">
    <cellStyle name="Обычный" xfId="0" builtinId="0"/>
    <cellStyle name="Обычный 2" xfId="1"/>
    <cellStyle name="Обычный 3" xfId="2"/>
    <cellStyle name="Обычный_Выездка технические1" xfId="3"/>
    <cellStyle name="Обычный_Выездка технические1 2" xfId="4"/>
    <cellStyle name="Обычный_Измайлово-2003 2" xfId="5"/>
    <cellStyle name="Обычный_конкур f" xfId="6"/>
    <cellStyle name="Обычный_конкур К" xfId="7"/>
    <cellStyle name="Обычный_конкур1" xfId="8"/>
    <cellStyle name="Обычный_Лист Microsoft Excel" xfId="9"/>
    <cellStyle name="Обычный_Лист Microsoft Excel 2" xfId="10"/>
    <cellStyle name="Обычный_Лист Microsoft Excel 3" xfId="11"/>
    <cellStyle name="Обычный_Орел" xfId="12"/>
    <cellStyle name="Обычный_Россия (В) юниоры" xfId="13"/>
  </cellStyles>
  <dxfs count="3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.emf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jpe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emf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631031</xdr:colOff>
      <xdr:row>1</xdr:row>
      <xdr:rowOff>47625</xdr:rowOff>
    </xdr:from>
    <xdr:to>
      <xdr:col>19</xdr:col>
      <xdr:colOff>852488</xdr:colOff>
      <xdr:row>1</xdr:row>
      <xdr:rowOff>831057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00000000-0008-0000-0400-00006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84969" y="47625"/>
          <a:ext cx="1590675" cy="783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226219</xdr:colOff>
      <xdr:row>0</xdr:row>
      <xdr:rowOff>0</xdr:rowOff>
    </xdr:from>
    <xdr:to>
      <xdr:col>10</xdr:col>
      <xdr:colOff>378620</xdr:colOff>
      <xdr:row>2</xdr:row>
      <xdr:rowOff>1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3AE12664-3E2D-4A06-840F-CB2C250ED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2319" y="0"/>
          <a:ext cx="1114426" cy="120015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14287</xdr:rowOff>
    </xdr:from>
    <xdr:to>
      <xdr:col>3</xdr:col>
      <xdr:colOff>366712</xdr:colOff>
      <xdr:row>1</xdr:row>
      <xdr:rowOff>759618</xdr:rowOff>
    </xdr:to>
    <xdr:pic>
      <xdr:nvPicPr>
        <xdr:cNvPr id="9" name="Picture 1" descr="FKSR_logo_new_smtxt">
          <a:extLst>
            <a:ext uri="{FF2B5EF4-FFF2-40B4-BE49-F238E27FC236}">
              <a16:creationId xmlns="" xmlns:a16="http://schemas.microsoft.com/office/drawing/2014/main" id="{00000000-0008-0000-0400-00006A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4287"/>
          <a:ext cx="2712243" cy="745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2</xdr:col>
      <xdr:colOff>1143000</xdr:colOff>
      <xdr:row>0</xdr:row>
      <xdr:rowOff>714375</xdr:rowOff>
    </xdr:to>
    <xdr:pic>
      <xdr:nvPicPr>
        <xdr:cNvPr id="10591" name="Picture 1" descr="FKSR_logo_new_smtxt">
          <a:extLst>
            <a:ext uri="{FF2B5EF4-FFF2-40B4-BE49-F238E27FC236}">
              <a16:creationId xmlns="" xmlns:a16="http://schemas.microsoft.com/office/drawing/2014/main" id="{00000000-0008-0000-0100-00005F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21145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361950</xdr:colOff>
      <xdr:row>0</xdr:row>
      <xdr:rowOff>28575</xdr:rowOff>
    </xdr:from>
    <xdr:to>
      <xdr:col>10</xdr:col>
      <xdr:colOff>1123950</xdr:colOff>
      <xdr:row>0</xdr:row>
      <xdr:rowOff>742950</xdr:rowOff>
    </xdr:to>
    <xdr:pic>
      <xdr:nvPicPr>
        <xdr:cNvPr id="10592" name="Picture 7">
          <a:extLst>
            <a:ext uri="{FF2B5EF4-FFF2-40B4-BE49-F238E27FC236}">
              <a16:creationId xmlns="" xmlns:a16="http://schemas.microsoft.com/office/drawing/2014/main" id="{00000000-0008-0000-0100-000060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86575" y="28575"/>
          <a:ext cx="17526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1085850</xdr:colOff>
      <xdr:row>1</xdr:row>
      <xdr:rowOff>647700</xdr:rowOff>
    </xdr:to>
    <xdr:pic>
      <xdr:nvPicPr>
        <xdr:cNvPr id="5475" name="Picture 2" descr="FKSR_logo_new">
          <a:extLst>
            <a:ext uri="{FF2B5EF4-FFF2-40B4-BE49-F238E27FC236}">
              <a16:creationId xmlns="" xmlns:a16="http://schemas.microsoft.com/office/drawing/2014/main" id="{00000000-0008-0000-0300-000063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7430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685800</xdr:colOff>
      <xdr:row>1</xdr:row>
      <xdr:rowOff>0</xdr:rowOff>
    </xdr:from>
    <xdr:to>
      <xdr:col>21</xdr:col>
      <xdr:colOff>361950</xdr:colOff>
      <xdr:row>3</xdr:row>
      <xdr:rowOff>9525</xdr:rowOff>
    </xdr:to>
    <xdr:pic>
      <xdr:nvPicPr>
        <xdr:cNvPr id="5476" name="Рисунок 2" descr="FEI.jpg">
          <a:extLst>
            <a:ext uri="{FF2B5EF4-FFF2-40B4-BE49-F238E27FC236}">
              <a16:creationId xmlns="" xmlns:a16="http://schemas.microsoft.com/office/drawing/2014/main" id="{00000000-0008-0000-0300-000064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715875" y="0"/>
          <a:ext cx="1447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88106</xdr:colOff>
      <xdr:row>1</xdr:row>
      <xdr:rowOff>73819</xdr:rowOff>
    </xdr:from>
    <xdr:to>
      <xdr:col>3</xdr:col>
      <xdr:colOff>347661</xdr:colOff>
      <xdr:row>1</xdr:row>
      <xdr:rowOff>819150</xdr:rowOff>
    </xdr:to>
    <xdr:pic>
      <xdr:nvPicPr>
        <xdr:cNvPr id="6506" name="Picture 1" descr="FKSR_logo_new_smtxt">
          <a:extLst>
            <a:ext uri="{FF2B5EF4-FFF2-40B4-BE49-F238E27FC236}">
              <a16:creationId xmlns="" xmlns:a16="http://schemas.microsoft.com/office/drawing/2014/main" id="{00000000-0008-0000-0400-00006A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106" y="73819"/>
          <a:ext cx="2712243" cy="745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567416</xdr:colOff>
      <xdr:row>1</xdr:row>
      <xdr:rowOff>54428</xdr:rowOff>
    </xdr:from>
    <xdr:to>
      <xdr:col>19</xdr:col>
      <xdr:colOff>729341</xdr:colOff>
      <xdr:row>1</xdr:row>
      <xdr:rowOff>852146</xdr:rowOff>
    </xdr:to>
    <xdr:pic>
      <xdr:nvPicPr>
        <xdr:cNvPr id="6507" name="Picture 7">
          <a:extLst>
            <a:ext uri="{FF2B5EF4-FFF2-40B4-BE49-F238E27FC236}">
              <a16:creationId xmlns="" xmlns:a16="http://schemas.microsoft.com/office/drawing/2014/main" id="{00000000-0008-0000-0400-00006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20773" y="54428"/>
          <a:ext cx="1590675" cy="797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242094</xdr:colOff>
      <xdr:row>1</xdr:row>
      <xdr:rowOff>111125</xdr:rowOff>
    </xdr:from>
    <xdr:to>
      <xdr:col>9</xdr:col>
      <xdr:colOff>508001</xdr:colOff>
      <xdr:row>1</xdr:row>
      <xdr:rowOff>938860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3AE12664-3E2D-4A06-840F-CB2C250ED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1844" y="111125"/>
          <a:ext cx="758031" cy="827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1049451</xdr:colOff>
      <xdr:row>1</xdr:row>
      <xdr:rowOff>153080</xdr:rowOff>
    </xdr:from>
    <xdr:to>
      <xdr:col>9</xdr:col>
      <xdr:colOff>559594</xdr:colOff>
      <xdr:row>3</xdr:row>
      <xdr:rowOff>10205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8A4B2DC0-981D-4CC1-8DFF-FBA7A884F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5951" y="153080"/>
          <a:ext cx="1211036" cy="123144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4422</xdr:colOff>
      <xdr:row>2</xdr:row>
      <xdr:rowOff>92188</xdr:rowOff>
    </xdr:to>
    <xdr:pic>
      <xdr:nvPicPr>
        <xdr:cNvPr id="5" name="Picture 1" descr="FKSR_logo_new_smtxt">
          <a:extLst>
            <a:ext uri="{FF2B5EF4-FFF2-40B4-BE49-F238E27FC236}">
              <a16:creationId xmlns="" xmlns:a16="http://schemas.microsoft.com/office/drawing/2014/main" id="{00000000-0008-0000-0400-00006A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2712243" cy="745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503464</xdr:colOff>
      <xdr:row>1</xdr:row>
      <xdr:rowOff>68036</xdr:rowOff>
    </xdr:from>
    <xdr:to>
      <xdr:col>19</xdr:col>
      <xdr:colOff>719818</xdr:colOff>
      <xdr:row>2</xdr:row>
      <xdr:rowOff>198325</xdr:rowOff>
    </xdr:to>
    <xdr:pic>
      <xdr:nvPicPr>
        <xdr:cNvPr id="6" name="Picture 7">
          <a:extLst>
            <a:ext uri="{FF2B5EF4-FFF2-40B4-BE49-F238E27FC236}">
              <a16:creationId xmlns="" xmlns:a16="http://schemas.microsoft.com/office/drawing/2014/main" id="{00000000-0008-0000-0400-00006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4205857" y="68036"/>
          <a:ext cx="1590675" cy="783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466725</xdr:rowOff>
    </xdr:from>
    <xdr:to>
      <xdr:col>4</xdr:col>
      <xdr:colOff>276225</xdr:colOff>
      <xdr:row>2</xdr:row>
      <xdr:rowOff>9525</xdr:rowOff>
    </xdr:to>
    <xdr:pic>
      <xdr:nvPicPr>
        <xdr:cNvPr id="2" name="Picture 1" descr="FKSR_logo_new_smtxt">
          <a:extLst>
            <a:ext uri="{FF2B5EF4-FFF2-40B4-BE49-F238E27FC236}">
              <a16:creationId xmlns="" xmlns:a16="http://schemas.microsoft.com/office/drawing/2014/main" id="{C7CB29AA-4BCB-48A4-837F-C57B85B9D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466725"/>
          <a:ext cx="26384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104775</xdr:colOff>
      <xdr:row>1</xdr:row>
      <xdr:rowOff>466725</xdr:rowOff>
    </xdr:from>
    <xdr:to>
      <xdr:col>19</xdr:col>
      <xdr:colOff>409575</xdr:colOff>
      <xdr:row>2</xdr:row>
      <xdr:rowOff>47625</xdr:rowOff>
    </xdr:to>
    <xdr:pic>
      <xdr:nvPicPr>
        <xdr:cNvPr id="3" name="Picture 7">
          <a:extLst>
            <a:ext uri="{FF2B5EF4-FFF2-40B4-BE49-F238E27FC236}">
              <a16:creationId xmlns="" xmlns:a16="http://schemas.microsoft.com/office/drawing/2014/main" id="{6AB7E713-6581-4420-9D7E-E304CC1CC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53900" y="466725"/>
          <a:ext cx="16002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381000</xdr:colOff>
      <xdr:row>1</xdr:row>
      <xdr:rowOff>47625</xdr:rowOff>
    </xdr:from>
    <xdr:to>
      <xdr:col>10</xdr:col>
      <xdr:colOff>533400</xdr:colOff>
      <xdr:row>2</xdr:row>
      <xdr:rowOff>47626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BB5ACC4E-F5CD-44FF-846A-50EDF2DF9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47625"/>
          <a:ext cx="1114425" cy="12001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2</xdr:col>
      <xdr:colOff>1390650</xdr:colOff>
      <xdr:row>2</xdr:row>
      <xdr:rowOff>0</xdr:rowOff>
    </xdr:to>
    <xdr:pic>
      <xdr:nvPicPr>
        <xdr:cNvPr id="7523" name="Picture 1" descr="FKSR_logo_new_smtxt">
          <a:extLst>
            <a:ext uri="{FF2B5EF4-FFF2-40B4-BE49-F238E27FC236}">
              <a16:creationId xmlns="" xmlns:a16="http://schemas.microsoft.com/office/drawing/2014/main" id="{00000000-0008-0000-0500-000063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20193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561975</xdr:colOff>
      <xdr:row>1</xdr:row>
      <xdr:rowOff>0</xdr:rowOff>
    </xdr:from>
    <xdr:to>
      <xdr:col>22</xdr:col>
      <xdr:colOff>0</xdr:colOff>
      <xdr:row>2</xdr:row>
      <xdr:rowOff>38100</xdr:rowOff>
    </xdr:to>
    <xdr:pic>
      <xdr:nvPicPr>
        <xdr:cNvPr id="7524" name="Picture 7">
          <a:extLst>
            <a:ext uri="{FF2B5EF4-FFF2-40B4-BE49-F238E27FC236}">
              <a16:creationId xmlns="" xmlns:a16="http://schemas.microsoft.com/office/drawing/2014/main" id="{00000000-0008-0000-0500-000064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154025" y="0"/>
          <a:ext cx="16764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5"/>
  <sheetViews>
    <sheetView topLeftCell="A2" zoomScale="80" zoomScaleNormal="80" workbookViewId="0">
      <selection activeCell="C49" sqref="C49"/>
    </sheetView>
  </sheetViews>
  <sheetFormatPr defaultRowHeight="12.75" outlineLevelCol="1"/>
  <cols>
    <col min="1" max="2" width="4.7109375" style="57" customWidth="1"/>
    <col min="3" max="3" width="25.85546875" style="57" customWidth="1"/>
    <col min="4" max="4" width="6.42578125" style="57" customWidth="1"/>
    <col min="5" max="5" width="11.5703125" style="57" customWidth="1"/>
    <col min="6" max="6" width="17" style="57" customWidth="1"/>
    <col min="7" max="7" width="10.7109375" style="57" customWidth="1"/>
    <col min="8" max="8" width="17.140625" style="57" customWidth="1"/>
    <col min="9" max="9" width="6.28515625" style="57" customWidth="1"/>
    <col min="10" max="10" width="8.85546875" style="57" customWidth="1"/>
    <col min="11" max="11" width="16" style="57" customWidth="1"/>
    <col min="12" max="12" width="4.7109375" style="57" customWidth="1"/>
    <col min="13" max="14" width="10.7109375" style="57" customWidth="1"/>
    <col min="15" max="15" width="11.28515625" style="57" customWidth="1"/>
    <col min="16" max="16" width="9.7109375" style="57" customWidth="1"/>
    <col min="17" max="17" width="10.5703125" style="57" bestFit="1" customWidth="1"/>
    <col min="18" max="18" width="10.5703125" style="57" customWidth="1"/>
    <col min="19" max="19" width="10" style="57" customWidth="1"/>
    <col min="20" max="20" width="13.28515625" style="57" customWidth="1"/>
    <col min="21" max="21" width="5.140625" style="57" hidden="1" customWidth="1" outlineLevel="1"/>
    <col min="22" max="22" width="5.7109375" style="57" hidden="1" customWidth="1" collapsed="1"/>
    <col min="23" max="256" width="9.140625" style="57"/>
    <col min="257" max="258" width="4.7109375" style="57" customWidth="1"/>
    <col min="259" max="259" width="21.140625" style="57" customWidth="1"/>
    <col min="260" max="260" width="6.42578125" style="57" customWidth="1"/>
    <col min="261" max="261" width="11.5703125" style="57" customWidth="1"/>
    <col min="262" max="262" width="17" style="57" customWidth="1"/>
    <col min="263" max="263" width="10.7109375" style="57" customWidth="1"/>
    <col min="264" max="264" width="17.140625" style="57" customWidth="1"/>
    <col min="265" max="265" width="6.28515625" style="57" customWidth="1"/>
    <col min="266" max="266" width="8.85546875" style="57" customWidth="1"/>
    <col min="267" max="267" width="15.28515625" style="57" customWidth="1"/>
    <col min="268" max="268" width="4.7109375" style="57" customWidth="1"/>
    <col min="269" max="269" width="9.7109375" style="57" customWidth="1"/>
    <col min="270" max="270" width="10.7109375" style="57" customWidth="1"/>
    <col min="271" max="272" width="9.7109375" style="57" customWidth="1"/>
    <col min="273" max="273" width="10.5703125" style="57" bestFit="1" customWidth="1"/>
    <col min="274" max="274" width="9.85546875" style="57" customWidth="1"/>
    <col min="275" max="275" width="9.42578125" style="57" customWidth="1"/>
    <col min="276" max="276" width="13.28515625" style="57" customWidth="1"/>
    <col min="277" max="277" width="5.140625" style="57" customWidth="1"/>
    <col min="278" max="278" width="5.7109375" style="57" customWidth="1"/>
    <col min="279" max="512" width="9.140625" style="57"/>
    <col min="513" max="514" width="4.7109375" style="57" customWidth="1"/>
    <col min="515" max="515" width="21.140625" style="57" customWidth="1"/>
    <col min="516" max="516" width="6.42578125" style="57" customWidth="1"/>
    <col min="517" max="517" width="11.5703125" style="57" customWidth="1"/>
    <col min="518" max="518" width="17" style="57" customWidth="1"/>
    <col min="519" max="519" width="10.7109375" style="57" customWidth="1"/>
    <col min="520" max="520" width="17.140625" style="57" customWidth="1"/>
    <col min="521" max="521" width="6.28515625" style="57" customWidth="1"/>
    <col min="522" max="522" width="8.85546875" style="57" customWidth="1"/>
    <col min="523" max="523" width="15.28515625" style="57" customWidth="1"/>
    <col min="524" max="524" width="4.7109375" style="57" customWidth="1"/>
    <col min="525" max="525" width="9.7109375" style="57" customWidth="1"/>
    <col min="526" max="526" width="10.7109375" style="57" customWidth="1"/>
    <col min="527" max="528" width="9.7109375" style="57" customWidth="1"/>
    <col min="529" max="529" width="10.5703125" style="57" bestFit="1" customWidth="1"/>
    <col min="530" max="530" width="9.85546875" style="57" customWidth="1"/>
    <col min="531" max="531" width="9.42578125" style="57" customWidth="1"/>
    <col min="532" max="532" width="13.28515625" style="57" customWidth="1"/>
    <col min="533" max="533" width="5.140625" style="57" customWidth="1"/>
    <col min="534" max="534" width="5.7109375" style="57" customWidth="1"/>
    <col min="535" max="768" width="9.140625" style="57"/>
    <col min="769" max="770" width="4.7109375" style="57" customWidth="1"/>
    <col min="771" max="771" width="21.140625" style="57" customWidth="1"/>
    <col min="772" max="772" width="6.42578125" style="57" customWidth="1"/>
    <col min="773" max="773" width="11.5703125" style="57" customWidth="1"/>
    <col min="774" max="774" width="17" style="57" customWidth="1"/>
    <col min="775" max="775" width="10.7109375" style="57" customWidth="1"/>
    <col min="776" max="776" width="17.140625" style="57" customWidth="1"/>
    <col min="777" max="777" width="6.28515625" style="57" customWidth="1"/>
    <col min="778" max="778" width="8.85546875" style="57" customWidth="1"/>
    <col min="779" max="779" width="15.28515625" style="57" customWidth="1"/>
    <col min="780" max="780" width="4.7109375" style="57" customWidth="1"/>
    <col min="781" max="781" width="9.7109375" style="57" customWidth="1"/>
    <col min="782" max="782" width="10.7109375" style="57" customWidth="1"/>
    <col min="783" max="784" width="9.7109375" style="57" customWidth="1"/>
    <col min="785" max="785" width="10.5703125" style="57" bestFit="1" customWidth="1"/>
    <col min="786" max="786" width="9.85546875" style="57" customWidth="1"/>
    <col min="787" max="787" width="9.42578125" style="57" customWidth="1"/>
    <col min="788" max="788" width="13.28515625" style="57" customWidth="1"/>
    <col min="789" max="789" width="5.140625" style="57" customWidth="1"/>
    <col min="790" max="790" width="5.7109375" style="57" customWidth="1"/>
    <col min="791" max="1024" width="9.140625" style="57"/>
    <col min="1025" max="1026" width="4.7109375" style="57" customWidth="1"/>
    <col min="1027" max="1027" width="21.140625" style="57" customWidth="1"/>
    <col min="1028" max="1028" width="6.42578125" style="57" customWidth="1"/>
    <col min="1029" max="1029" width="11.5703125" style="57" customWidth="1"/>
    <col min="1030" max="1030" width="17" style="57" customWidth="1"/>
    <col min="1031" max="1031" width="10.7109375" style="57" customWidth="1"/>
    <col min="1032" max="1032" width="17.140625" style="57" customWidth="1"/>
    <col min="1033" max="1033" width="6.28515625" style="57" customWidth="1"/>
    <col min="1034" max="1034" width="8.85546875" style="57" customWidth="1"/>
    <col min="1035" max="1035" width="15.28515625" style="57" customWidth="1"/>
    <col min="1036" max="1036" width="4.7109375" style="57" customWidth="1"/>
    <col min="1037" max="1037" width="9.7109375" style="57" customWidth="1"/>
    <col min="1038" max="1038" width="10.7109375" style="57" customWidth="1"/>
    <col min="1039" max="1040" width="9.7109375" style="57" customWidth="1"/>
    <col min="1041" max="1041" width="10.5703125" style="57" bestFit="1" customWidth="1"/>
    <col min="1042" max="1042" width="9.85546875" style="57" customWidth="1"/>
    <col min="1043" max="1043" width="9.42578125" style="57" customWidth="1"/>
    <col min="1044" max="1044" width="13.28515625" style="57" customWidth="1"/>
    <col min="1045" max="1045" width="5.140625" style="57" customWidth="1"/>
    <col min="1046" max="1046" width="5.7109375" style="57" customWidth="1"/>
    <col min="1047" max="1280" width="9.140625" style="57"/>
    <col min="1281" max="1282" width="4.7109375" style="57" customWidth="1"/>
    <col min="1283" max="1283" width="21.140625" style="57" customWidth="1"/>
    <col min="1284" max="1284" width="6.42578125" style="57" customWidth="1"/>
    <col min="1285" max="1285" width="11.5703125" style="57" customWidth="1"/>
    <col min="1286" max="1286" width="17" style="57" customWidth="1"/>
    <col min="1287" max="1287" width="10.7109375" style="57" customWidth="1"/>
    <col min="1288" max="1288" width="17.140625" style="57" customWidth="1"/>
    <col min="1289" max="1289" width="6.28515625" style="57" customWidth="1"/>
    <col min="1290" max="1290" width="8.85546875" style="57" customWidth="1"/>
    <col min="1291" max="1291" width="15.28515625" style="57" customWidth="1"/>
    <col min="1292" max="1292" width="4.7109375" style="57" customWidth="1"/>
    <col min="1293" max="1293" width="9.7109375" style="57" customWidth="1"/>
    <col min="1294" max="1294" width="10.7109375" style="57" customWidth="1"/>
    <col min="1295" max="1296" width="9.7109375" style="57" customWidth="1"/>
    <col min="1297" max="1297" width="10.5703125" style="57" bestFit="1" customWidth="1"/>
    <col min="1298" max="1298" width="9.85546875" style="57" customWidth="1"/>
    <col min="1299" max="1299" width="9.42578125" style="57" customWidth="1"/>
    <col min="1300" max="1300" width="13.28515625" style="57" customWidth="1"/>
    <col min="1301" max="1301" width="5.140625" style="57" customWidth="1"/>
    <col min="1302" max="1302" width="5.7109375" style="57" customWidth="1"/>
    <col min="1303" max="1536" width="9.140625" style="57"/>
    <col min="1537" max="1538" width="4.7109375" style="57" customWidth="1"/>
    <col min="1539" max="1539" width="21.140625" style="57" customWidth="1"/>
    <col min="1540" max="1540" width="6.42578125" style="57" customWidth="1"/>
    <col min="1541" max="1541" width="11.5703125" style="57" customWidth="1"/>
    <col min="1542" max="1542" width="17" style="57" customWidth="1"/>
    <col min="1543" max="1543" width="10.7109375" style="57" customWidth="1"/>
    <col min="1544" max="1544" width="17.140625" style="57" customWidth="1"/>
    <col min="1545" max="1545" width="6.28515625" style="57" customWidth="1"/>
    <col min="1546" max="1546" width="8.85546875" style="57" customWidth="1"/>
    <col min="1547" max="1547" width="15.28515625" style="57" customWidth="1"/>
    <col min="1548" max="1548" width="4.7109375" style="57" customWidth="1"/>
    <col min="1549" max="1549" width="9.7109375" style="57" customWidth="1"/>
    <col min="1550" max="1550" width="10.7109375" style="57" customWidth="1"/>
    <col min="1551" max="1552" width="9.7109375" style="57" customWidth="1"/>
    <col min="1553" max="1553" width="10.5703125" style="57" bestFit="1" customWidth="1"/>
    <col min="1554" max="1554" width="9.85546875" style="57" customWidth="1"/>
    <col min="1555" max="1555" width="9.42578125" style="57" customWidth="1"/>
    <col min="1556" max="1556" width="13.28515625" style="57" customWidth="1"/>
    <col min="1557" max="1557" width="5.140625" style="57" customWidth="1"/>
    <col min="1558" max="1558" width="5.7109375" style="57" customWidth="1"/>
    <col min="1559" max="1792" width="9.140625" style="57"/>
    <col min="1793" max="1794" width="4.7109375" style="57" customWidth="1"/>
    <col min="1795" max="1795" width="21.140625" style="57" customWidth="1"/>
    <col min="1796" max="1796" width="6.42578125" style="57" customWidth="1"/>
    <col min="1797" max="1797" width="11.5703125" style="57" customWidth="1"/>
    <col min="1798" max="1798" width="17" style="57" customWidth="1"/>
    <col min="1799" max="1799" width="10.7109375" style="57" customWidth="1"/>
    <col min="1800" max="1800" width="17.140625" style="57" customWidth="1"/>
    <col min="1801" max="1801" width="6.28515625" style="57" customWidth="1"/>
    <col min="1802" max="1802" width="8.85546875" style="57" customWidth="1"/>
    <col min="1803" max="1803" width="15.28515625" style="57" customWidth="1"/>
    <col min="1804" max="1804" width="4.7109375" style="57" customWidth="1"/>
    <col min="1805" max="1805" width="9.7109375" style="57" customWidth="1"/>
    <col min="1806" max="1806" width="10.7109375" style="57" customWidth="1"/>
    <col min="1807" max="1808" width="9.7109375" style="57" customWidth="1"/>
    <col min="1809" max="1809" width="10.5703125" style="57" bestFit="1" customWidth="1"/>
    <col min="1810" max="1810" width="9.85546875" style="57" customWidth="1"/>
    <col min="1811" max="1811" width="9.42578125" style="57" customWidth="1"/>
    <col min="1812" max="1812" width="13.28515625" style="57" customWidth="1"/>
    <col min="1813" max="1813" width="5.140625" style="57" customWidth="1"/>
    <col min="1814" max="1814" width="5.7109375" style="57" customWidth="1"/>
    <col min="1815" max="2048" width="9.140625" style="57"/>
    <col min="2049" max="2050" width="4.7109375" style="57" customWidth="1"/>
    <col min="2051" max="2051" width="21.140625" style="57" customWidth="1"/>
    <col min="2052" max="2052" width="6.42578125" style="57" customWidth="1"/>
    <col min="2053" max="2053" width="11.5703125" style="57" customWidth="1"/>
    <col min="2054" max="2054" width="17" style="57" customWidth="1"/>
    <col min="2055" max="2055" width="10.7109375" style="57" customWidth="1"/>
    <col min="2056" max="2056" width="17.140625" style="57" customWidth="1"/>
    <col min="2057" max="2057" width="6.28515625" style="57" customWidth="1"/>
    <col min="2058" max="2058" width="8.85546875" style="57" customWidth="1"/>
    <col min="2059" max="2059" width="15.28515625" style="57" customWidth="1"/>
    <col min="2060" max="2060" width="4.7109375" style="57" customWidth="1"/>
    <col min="2061" max="2061" width="9.7109375" style="57" customWidth="1"/>
    <col min="2062" max="2062" width="10.7109375" style="57" customWidth="1"/>
    <col min="2063" max="2064" width="9.7109375" style="57" customWidth="1"/>
    <col min="2065" max="2065" width="10.5703125" style="57" bestFit="1" customWidth="1"/>
    <col min="2066" max="2066" width="9.85546875" style="57" customWidth="1"/>
    <col min="2067" max="2067" width="9.42578125" style="57" customWidth="1"/>
    <col min="2068" max="2068" width="13.28515625" style="57" customWidth="1"/>
    <col min="2069" max="2069" width="5.140625" style="57" customWidth="1"/>
    <col min="2070" max="2070" width="5.7109375" style="57" customWidth="1"/>
    <col min="2071" max="2304" width="9.140625" style="57"/>
    <col min="2305" max="2306" width="4.7109375" style="57" customWidth="1"/>
    <col min="2307" max="2307" width="21.140625" style="57" customWidth="1"/>
    <col min="2308" max="2308" width="6.42578125" style="57" customWidth="1"/>
    <col min="2309" max="2309" width="11.5703125" style="57" customWidth="1"/>
    <col min="2310" max="2310" width="17" style="57" customWidth="1"/>
    <col min="2311" max="2311" width="10.7109375" style="57" customWidth="1"/>
    <col min="2312" max="2312" width="17.140625" style="57" customWidth="1"/>
    <col min="2313" max="2313" width="6.28515625" style="57" customWidth="1"/>
    <col min="2314" max="2314" width="8.85546875" style="57" customWidth="1"/>
    <col min="2315" max="2315" width="15.28515625" style="57" customWidth="1"/>
    <col min="2316" max="2316" width="4.7109375" style="57" customWidth="1"/>
    <col min="2317" max="2317" width="9.7109375" style="57" customWidth="1"/>
    <col min="2318" max="2318" width="10.7109375" style="57" customWidth="1"/>
    <col min="2319" max="2320" width="9.7109375" style="57" customWidth="1"/>
    <col min="2321" max="2321" width="10.5703125" style="57" bestFit="1" customWidth="1"/>
    <col min="2322" max="2322" width="9.85546875" style="57" customWidth="1"/>
    <col min="2323" max="2323" width="9.42578125" style="57" customWidth="1"/>
    <col min="2324" max="2324" width="13.28515625" style="57" customWidth="1"/>
    <col min="2325" max="2325" width="5.140625" style="57" customWidth="1"/>
    <col min="2326" max="2326" width="5.7109375" style="57" customWidth="1"/>
    <col min="2327" max="2560" width="9.140625" style="57"/>
    <col min="2561" max="2562" width="4.7109375" style="57" customWidth="1"/>
    <col min="2563" max="2563" width="21.140625" style="57" customWidth="1"/>
    <col min="2564" max="2564" width="6.42578125" style="57" customWidth="1"/>
    <col min="2565" max="2565" width="11.5703125" style="57" customWidth="1"/>
    <col min="2566" max="2566" width="17" style="57" customWidth="1"/>
    <col min="2567" max="2567" width="10.7109375" style="57" customWidth="1"/>
    <col min="2568" max="2568" width="17.140625" style="57" customWidth="1"/>
    <col min="2569" max="2569" width="6.28515625" style="57" customWidth="1"/>
    <col min="2570" max="2570" width="8.85546875" style="57" customWidth="1"/>
    <col min="2571" max="2571" width="15.28515625" style="57" customWidth="1"/>
    <col min="2572" max="2572" width="4.7109375" style="57" customWidth="1"/>
    <col min="2573" max="2573" width="9.7109375" style="57" customWidth="1"/>
    <col min="2574" max="2574" width="10.7109375" style="57" customWidth="1"/>
    <col min="2575" max="2576" width="9.7109375" style="57" customWidth="1"/>
    <col min="2577" max="2577" width="10.5703125" style="57" bestFit="1" customWidth="1"/>
    <col min="2578" max="2578" width="9.85546875" style="57" customWidth="1"/>
    <col min="2579" max="2579" width="9.42578125" style="57" customWidth="1"/>
    <col min="2580" max="2580" width="13.28515625" style="57" customWidth="1"/>
    <col min="2581" max="2581" width="5.140625" style="57" customWidth="1"/>
    <col min="2582" max="2582" width="5.7109375" style="57" customWidth="1"/>
    <col min="2583" max="2816" width="9.140625" style="57"/>
    <col min="2817" max="2818" width="4.7109375" style="57" customWidth="1"/>
    <col min="2819" max="2819" width="21.140625" style="57" customWidth="1"/>
    <col min="2820" max="2820" width="6.42578125" style="57" customWidth="1"/>
    <col min="2821" max="2821" width="11.5703125" style="57" customWidth="1"/>
    <col min="2822" max="2822" width="17" style="57" customWidth="1"/>
    <col min="2823" max="2823" width="10.7109375" style="57" customWidth="1"/>
    <col min="2824" max="2824" width="17.140625" style="57" customWidth="1"/>
    <col min="2825" max="2825" width="6.28515625" style="57" customWidth="1"/>
    <col min="2826" max="2826" width="8.85546875" style="57" customWidth="1"/>
    <col min="2827" max="2827" width="15.28515625" style="57" customWidth="1"/>
    <col min="2828" max="2828" width="4.7109375" style="57" customWidth="1"/>
    <col min="2829" max="2829" width="9.7109375" style="57" customWidth="1"/>
    <col min="2830" max="2830" width="10.7109375" style="57" customWidth="1"/>
    <col min="2831" max="2832" width="9.7109375" style="57" customWidth="1"/>
    <col min="2833" max="2833" width="10.5703125" style="57" bestFit="1" customWidth="1"/>
    <col min="2834" max="2834" width="9.85546875" style="57" customWidth="1"/>
    <col min="2835" max="2835" width="9.42578125" style="57" customWidth="1"/>
    <col min="2836" max="2836" width="13.28515625" style="57" customWidth="1"/>
    <col min="2837" max="2837" width="5.140625" style="57" customWidth="1"/>
    <col min="2838" max="2838" width="5.7109375" style="57" customWidth="1"/>
    <col min="2839" max="3072" width="9.140625" style="57"/>
    <col min="3073" max="3074" width="4.7109375" style="57" customWidth="1"/>
    <col min="3075" max="3075" width="21.140625" style="57" customWidth="1"/>
    <col min="3076" max="3076" width="6.42578125" style="57" customWidth="1"/>
    <col min="3077" max="3077" width="11.5703125" style="57" customWidth="1"/>
    <col min="3078" max="3078" width="17" style="57" customWidth="1"/>
    <col min="3079" max="3079" width="10.7109375" style="57" customWidth="1"/>
    <col min="3080" max="3080" width="17.140625" style="57" customWidth="1"/>
    <col min="3081" max="3081" width="6.28515625" style="57" customWidth="1"/>
    <col min="3082" max="3082" width="8.85546875" style="57" customWidth="1"/>
    <col min="3083" max="3083" width="15.28515625" style="57" customWidth="1"/>
    <col min="3084" max="3084" width="4.7109375" style="57" customWidth="1"/>
    <col min="3085" max="3085" width="9.7109375" style="57" customWidth="1"/>
    <col min="3086" max="3086" width="10.7109375" style="57" customWidth="1"/>
    <col min="3087" max="3088" width="9.7109375" style="57" customWidth="1"/>
    <col min="3089" max="3089" width="10.5703125" style="57" bestFit="1" customWidth="1"/>
    <col min="3090" max="3090" width="9.85546875" style="57" customWidth="1"/>
    <col min="3091" max="3091" width="9.42578125" style="57" customWidth="1"/>
    <col min="3092" max="3092" width="13.28515625" style="57" customWidth="1"/>
    <col min="3093" max="3093" width="5.140625" style="57" customWidth="1"/>
    <col min="3094" max="3094" width="5.7109375" style="57" customWidth="1"/>
    <col min="3095" max="3328" width="9.140625" style="57"/>
    <col min="3329" max="3330" width="4.7109375" style="57" customWidth="1"/>
    <col min="3331" max="3331" width="21.140625" style="57" customWidth="1"/>
    <col min="3332" max="3332" width="6.42578125" style="57" customWidth="1"/>
    <col min="3333" max="3333" width="11.5703125" style="57" customWidth="1"/>
    <col min="3334" max="3334" width="17" style="57" customWidth="1"/>
    <col min="3335" max="3335" width="10.7109375" style="57" customWidth="1"/>
    <col min="3336" max="3336" width="17.140625" style="57" customWidth="1"/>
    <col min="3337" max="3337" width="6.28515625" style="57" customWidth="1"/>
    <col min="3338" max="3338" width="8.85546875" style="57" customWidth="1"/>
    <col min="3339" max="3339" width="15.28515625" style="57" customWidth="1"/>
    <col min="3340" max="3340" width="4.7109375" style="57" customWidth="1"/>
    <col min="3341" max="3341" width="9.7109375" style="57" customWidth="1"/>
    <col min="3342" max="3342" width="10.7109375" style="57" customWidth="1"/>
    <col min="3343" max="3344" width="9.7109375" style="57" customWidth="1"/>
    <col min="3345" max="3345" width="10.5703125" style="57" bestFit="1" customWidth="1"/>
    <col min="3346" max="3346" width="9.85546875" style="57" customWidth="1"/>
    <col min="3347" max="3347" width="9.42578125" style="57" customWidth="1"/>
    <col min="3348" max="3348" width="13.28515625" style="57" customWidth="1"/>
    <col min="3349" max="3349" width="5.140625" style="57" customWidth="1"/>
    <col min="3350" max="3350" width="5.7109375" style="57" customWidth="1"/>
    <col min="3351" max="3584" width="9.140625" style="57"/>
    <col min="3585" max="3586" width="4.7109375" style="57" customWidth="1"/>
    <col min="3587" max="3587" width="21.140625" style="57" customWidth="1"/>
    <col min="3588" max="3588" width="6.42578125" style="57" customWidth="1"/>
    <col min="3589" max="3589" width="11.5703125" style="57" customWidth="1"/>
    <col min="3590" max="3590" width="17" style="57" customWidth="1"/>
    <col min="3591" max="3591" width="10.7109375" style="57" customWidth="1"/>
    <col min="3592" max="3592" width="17.140625" style="57" customWidth="1"/>
    <col min="3593" max="3593" width="6.28515625" style="57" customWidth="1"/>
    <col min="3594" max="3594" width="8.85546875" style="57" customWidth="1"/>
    <col min="3595" max="3595" width="15.28515625" style="57" customWidth="1"/>
    <col min="3596" max="3596" width="4.7109375" style="57" customWidth="1"/>
    <col min="3597" max="3597" width="9.7109375" style="57" customWidth="1"/>
    <col min="3598" max="3598" width="10.7109375" style="57" customWidth="1"/>
    <col min="3599" max="3600" width="9.7109375" style="57" customWidth="1"/>
    <col min="3601" max="3601" width="10.5703125" style="57" bestFit="1" customWidth="1"/>
    <col min="3602" max="3602" width="9.85546875" style="57" customWidth="1"/>
    <col min="3603" max="3603" width="9.42578125" style="57" customWidth="1"/>
    <col min="3604" max="3604" width="13.28515625" style="57" customWidth="1"/>
    <col min="3605" max="3605" width="5.140625" style="57" customWidth="1"/>
    <col min="3606" max="3606" width="5.7109375" style="57" customWidth="1"/>
    <col min="3607" max="3840" width="9.140625" style="57"/>
    <col min="3841" max="3842" width="4.7109375" style="57" customWidth="1"/>
    <col min="3843" max="3843" width="21.140625" style="57" customWidth="1"/>
    <col min="3844" max="3844" width="6.42578125" style="57" customWidth="1"/>
    <col min="3845" max="3845" width="11.5703125" style="57" customWidth="1"/>
    <col min="3846" max="3846" width="17" style="57" customWidth="1"/>
    <col min="3847" max="3847" width="10.7109375" style="57" customWidth="1"/>
    <col min="3848" max="3848" width="17.140625" style="57" customWidth="1"/>
    <col min="3849" max="3849" width="6.28515625" style="57" customWidth="1"/>
    <col min="3850" max="3850" width="8.85546875" style="57" customWidth="1"/>
    <col min="3851" max="3851" width="15.28515625" style="57" customWidth="1"/>
    <col min="3852" max="3852" width="4.7109375" style="57" customWidth="1"/>
    <col min="3853" max="3853" width="9.7109375" style="57" customWidth="1"/>
    <col min="3854" max="3854" width="10.7109375" style="57" customWidth="1"/>
    <col min="3855" max="3856" width="9.7109375" style="57" customWidth="1"/>
    <col min="3857" max="3857" width="10.5703125" style="57" bestFit="1" customWidth="1"/>
    <col min="3858" max="3858" width="9.85546875" style="57" customWidth="1"/>
    <col min="3859" max="3859" width="9.42578125" style="57" customWidth="1"/>
    <col min="3860" max="3860" width="13.28515625" style="57" customWidth="1"/>
    <col min="3861" max="3861" width="5.140625" style="57" customWidth="1"/>
    <col min="3862" max="3862" width="5.7109375" style="57" customWidth="1"/>
    <col min="3863" max="4096" width="9.140625" style="57"/>
    <col min="4097" max="4098" width="4.7109375" style="57" customWidth="1"/>
    <col min="4099" max="4099" width="21.140625" style="57" customWidth="1"/>
    <col min="4100" max="4100" width="6.42578125" style="57" customWidth="1"/>
    <col min="4101" max="4101" width="11.5703125" style="57" customWidth="1"/>
    <col min="4102" max="4102" width="17" style="57" customWidth="1"/>
    <col min="4103" max="4103" width="10.7109375" style="57" customWidth="1"/>
    <col min="4104" max="4104" width="17.140625" style="57" customWidth="1"/>
    <col min="4105" max="4105" width="6.28515625" style="57" customWidth="1"/>
    <col min="4106" max="4106" width="8.85546875" style="57" customWidth="1"/>
    <col min="4107" max="4107" width="15.28515625" style="57" customWidth="1"/>
    <col min="4108" max="4108" width="4.7109375" style="57" customWidth="1"/>
    <col min="4109" max="4109" width="9.7109375" style="57" customWidth="1"/>
    <col min="4110" max="4110" width="10.7109375" style="57" customWidth="1"/>
    <col min="4111" max="4112" width="9.7109375" style="57" customWidth="1"/>
    <col min="4113" max="4113" width="10.5703125" style="57" bestFit="1" customWidth="1"/>
    <col min="4114" max="4114" width="9.85546875" style="57" customWidth="1"/>
    <col min="4115" max="4115" width="9.42578125" style="57" customWidth="1"/>
    <col min="4116" max="4116" width="13.28515625" style="57" customWidth="1"/>
    <col min="4117" max="4117" width="5.140625" style="57" customWidth="1"/>
    <col min="4118" max="4118" width="5.7109375" style="57" customWidth="1"/>
    <col min="4119" max="4352" width="9.140625" style="57"/>
    <col min="4353" max="4354" width="4.7109375" style="57" customWidth="1"/>
    <col min="4355" max="4355" width="21.140625" style="57" customWidth="1"/>
    <col min="4356" max="4356" width="6.42578125" style="57" customWidth="1"/>
    <col min="4357" max="4357" width="11.5703125" style="57" customWidth="1"/>
    <col min="4358" max="4358" width="17" style="57" customWidth="1"/>
    <col min="4359" max="4359" width="10.7109375" style="57" customWidth="1"/>
    <col min="4360" max="4360" width="17.140625" style="57" customWidth="1"/>
    <col min="4361" max="4361" width="6.28515625" style="57" customWidth="1"/>
    <col min="4362" max="4362" width="8.85546875" style="57" customWidth="1"/>
    <col min="4363" max="4363" width="15.28515625" style="57" customWidth="1"/>
    <col min="4364" max="4364" width="4.7109375" style="57" customWidth="1"/>
    <col min="4365" max="4365" width="9.7109375" style="57" customWidth="1"/>
    <col min="4366" max="4366" width="10.7109375" style="57" customWidth="1"/>
    <col min="4367" max="4368" width="9.7109375" style="57" customWidth="1"/>
    <col min="4369" max="4369" width="10.5703125" style="57" bestFit="1" customWidth="1"/>
    <col min="4370" max="4370" width="9.85546875" style="57" customWidth="1"/>
    <col min="4371" max="4371" width="9.42578125" style="57" customWidth="1"/>
    <col min="4372" max="4372" width="13.28515625" style="57" customWidth="1"/>
    <col min="4373" max="4373" width="5.140625" style="57" customWidth="1"/>
    <col min="4374" max="4374" width="5.7109375" style="57" customWidth="1"/>
    <col min="4375" max="4608" width="9.140625" style="57"/>
    <col min="4609" max="4610" width="4.7109375" style="57" customWidth="1"/>
    <col min="4611" max="4611" width="21.140625" style="57" customWidth="1"/>
    <col min="4612" max="4612" width="6.42578125" style="57" customWidth="1"/>
    <col min="4613" max="4613" width="11.5703125" style="57" customWidth="1"/>
    <col min="4614" max="4614" width="17" style="57" customWidth="1"/>
    <col min="4615" max="4615" width="10.7109375" style="57" customWidth="1"/>
    <col min="4616" max="4616" width="17.140625" style="57" customWidth="1"/>
    <col min="4617" max="4617" width="6.28515625" style="57" customWidth="1"/>
    <col min="4618" max="4618" width="8.85546875" style="57" customWidth="1"/>
    <col min="4619" max="4619" width="15.28515625" style="57" customWidth="1"/>
    <col min="4620" max="4620" width="4.7109375" style="57" customWidth="1"/>
    <col min="4621" max="4621" width="9.7109375" style="57" customWidth="1"/>
    <col min="4622" max="4622" width="10.7109375" style="57" customWidth="1"/>
    <col min="4623" max="4624" width="9.7109375" style="57" customWidth="1"/>
    <col min="4625" max="4625" width="10.5703125" style="57" bestFit="1" customWidth="1"/>
    <col min="4626" max="4626" width="9.85546875" style="57" customWidth="1"/>
    <col min="4627" max="4627" width="9.42578125" style="57" customWidth="1"/>
    <col min="4628" max="4628" width="13.28515625" style="57" customWidth="1"/>
    <col min="4629" max="4629" width="5.140625" style="57" customWidth="1"/>
    <col min="4630" max="4630" width="5.7109375" style="57" customWidth="1"/>
    <col min="4631" max="4864" width="9.140625" style="57"/>
    <col min="4865" max="4866" width="4.7109375" style="57" customWidth="1"/>
    <col min="4867" max="4867" width="21.140625" style="57" customWidth="1"/>
    <col min="4868" max="4868" width="6.42578125" style="57" customWidth="1"/>
    <col min="4869" max="4869" width="11.5703125" style="57" customWidth="1"/>
    <col min="4870" max="4870" width="17" style="57" customWidth="1"/>
    <col min="4871" max="4871" width="10.7109375" style="57" customWidth="1"/>
    <col min="4872" max="4872" width="17.140625" style="57" customWidth="1"/>
    <col min="4873" max="4873" width="6.28515625" style="57" customWidth="1"/>
    <col min="4874" max="4874" width="8.85546875" style="57" customWidth="1"/>
    <col min="4875" max="4875" width="15.28515625" style="57" customWidth="1"/>
    <col min="4876" max="4876" width="4.7109375" style="57" customWidth="1"/>
    <col min="4877" max="4877" width="9.7109375" style="57" customWidth="1"/>
    <col min="4878" max="4878" width="10.7109375" style="57" customWidth="1"/>
    <col min="4879" max="4880" width="9.7109375" style="57" customWidth="1"/>
    <col min="4881" max="4881" width="10.5703125" style="57" bestFit="1" customWidth="1"/>
    <col min="4882" max="4882" width="9.85546875" style="57" customWidth="1"/>
    <col min="4883" max="4883" width="9.42578125" style="57" customWidth="1"/>
    <col min="4884" max="4884" width="13.28515625" style="57" customWidth="1"/>
    <col min="4885" max="4885" width="5.140625" style="57" customWidth="1"/>
    <col min="4886" max="4886" width="5.7109375" style="57" customWidth="1"/>
    <col min="4887" max="5120" width="9.140625" style="57"/>
    <col min="5121" max="5122" width="4.7109375" style="57" customWidth="1"/>
    <col min="5123" max="5123" width="21.140625" style="57" customWidth="1"/>
    <col min="5124" max="5124" width="6.42578125" style="57" customWidth="1"/>
    <col min="5125" max="5125" width="11.5703125" style="57" customWidth="1"/>
    <col min="5126" max="5126" width="17" style="57" customWidth="1"/>
    <col min="5127" max="5127" width="10.7109375" style="57" customWidth="1"/>
    <col min="5128" max="5128" width="17.140625" style="57" customWidth="1"/>
    <col min="5129" max="5129" width="6.28515625" style="57" customWidth="1"/>
    <col min="5130" max="5130" width="8.85546875" style="57" customWidth="1"/>
    <col min="5131" max="5131" width="15.28515625" style="57" customWidth="1"/>
    <col min="5132" max="5132" width="4.7109375" style="57" customWidth="1"/>
    <col min="5133" max="5133" width="9.7109375" style="57" customWidth="1"/>
    <col min="5134" max="5134" width="10.7109375" style="57" customWidth="1"/>
    <col min="5135" max="5136" width="9.7109375" style="57" customWidth="1"/>
    <col min="5137" max="5137" width="10.5703125" style="57" bestFit="1" customWidth="1"/>
    <col min="5138" max="5138" width="9.85546875" style="57" customWidth="1"/>
    <col min="5139" max="5139" width="9.42578125" style="57" customWidth="1"/>
    <col min="5140" max="5140" width="13.28515625" style="57" customWidth="1"/>
    <col min="5141" max="5141" width="5.140625" style="57" customWidth="1"/>
    <col min="5142" max="5142" width="5.7109375" style="57" customWidth="1"/>
    <col min="5143" max="5376" width="9.140625" style="57"/>
    <col min="5377" max="5378" width="4.7109375" style="57" customWidth="1"/>
    <col min="5379" max="5379" width="21.140625" style="57" customWidth="1"/>
    <col min="5380" max="5380" width="6.42578125" style="57" customWidth="1"/>
    <col min="5381" max="5381" width="11.5703125" style="57" customWidth="1"/>
    <col min="5382" max="5382" width="17" style="57" customWidth="1"/>
    <col min="5383" max="5383" width="10.7109375" style="57" customWidth="1"/>
    <col min="5384" max="5384" width="17.140625" style="57" customWidth="1"/>
    <col min="5385" max="5385" width="6.28515625" style="57" customWidth="1"/>
    <col min="5386" max="5386" width="8.85546875" style="57" customWidth="1"/>
    <col min="5387" max="5387" width="15.28515625" style="57" customWidth="1"/>
    <col min="5388" max="5388" width="4.7109375" style="57" customWidth="1"/>
    <col min="5389" max="5389" width="9.7109375" style="57" customWidth="1"/>
    <col min="5390" max="5390" width="10.7109375" style="57" customWidth="1"/>
    <col min="5391" max="5392" width="9.7109375" style="57" customWidth="1"/>
    <col min="5393" max="5393" width="10.5703125" style="57" bestFit="1" customWidth="1"/>
    <col min="5394" max="5394" width="9.85546875" style="57" customWidth="1"/>
    <col min="5395" max="5395" width="9.42578125" style="57" customWidth="1"/>
    <col min="5396" max="5396" width="13.28515625" style="57" customWidth="1"/>
    <col min="5397" max="5397" width="5.140625" style="57" customWidth="1"/>
    <col min="5398" max="5398" width="5.7109375" style="57" customWidth="1"/>
    <col min="5399" max="5632" width="9.140625" style="57"/>
    <col min="5633" max="5634" width="4.7109375" style="57" customWidth="1"/>
    <col min="5635" max="5635" width="21.140625" style="57" customWidth="1"/>
    <col min="5636" max="5636" width="6.42578125" style="57" customWidth="1"/>
    <col min="5637" max="5637" width="11.5703125" style="57" customWidth="1"/>
    <col min="5638" max="5638" width="17" style="57" customWidth="1"/>
    <col min="5639" max="5639" width="10.7109375" style="57" customWidth="1"/>
    <col min="5640" max="5640" width="17.140625" style="57" customWidth="1"/>
    <col min="5641" max="5641" width="6.28515625" style="57" customWidth="1"/>
    <col min="5642" max="5642" width="8.85546875" style="57" customWidth="1"/>
    <col min="5643" max="5643" width="15.28515625" style="57" customWidth="1"/>
    <col min="5644" max="5644" width="4.7109375" style="57" customWidth="1"/>
    <col min="5645" max="5645" width="9.7109375" style="57" customWidth="1"/>
    <col min="5646" max="5646" width="10.7109375" style="57" customWidth="1"/>
    <col min="5647" max="5648" width="9.7109375" style="57" customWidth="1"/>
    <col min="5649" max="5649" width="10.5703125" style="57" bestFit="1" customWidth="1"/>
    <col min="5650" max="5650" width="9.85546875" style="57" customWidth="1"/>
    <col min="5651" max="5651" width="9.42578125" style="57" customWidth="1"/>
    <col min="5652" max="5652" width="13.28515625" style="57" customWidth="1"/>
    <col min="5653" max="5653" width="5.140625" style="57" customWidth="1"/>
    <col min="5654" max="5654" width="5.7109375" style="57" customWidth="1"/>
    <col min="5655" max="5888" width="9.140625" style="57"/>
    <col min="5889" max="5890" width="4.7109375" style="57" customWidth="1"/>
    <col min="5891" max="5891" width="21.140625" style="57" customWidth="1"/>
    <col min="5892" max="5892" width="6.42578125" style="57" customWidth="1"/>
    <col min="5893" max="5893" width="11.5703125" style="57" customWidth="1"/>
    <col min="5894" max="5894" width="17" style="57" customWidth="1"/>
    <col min="5895" max="5895" width="10.7109375" style="57" customWidth="1"/>
    <col min="5896" max="5896" width="17.140625" style="57" customWidth="1"/>
    <col min="5897" max="5897" width="6.28515625" style="57" customWidth="1"/>
    <col min="5898" max="5898" width="8.85546875" style="57" customWidth="1"/>
    <col min="5899" max="5899" width="15.28515625" style="57" customWidth="1"/>
    <col min="5900" max="5900" width="4.7109375" style="57" customWidth="1"/>
    <col min="5901" max="5901" width="9.7109375" style="57" customWidth="1"/>
    <col min="5902" max="5902" width="10.7109375" style="57" customWidth="1"/>
    <col min="5903" max="5904" width="9.7109375" style="57" customWidth="1"/>
    <col min="5905" max="5905" width="10.5703125" style="57" bestFit="1" customWidth="1"/>
    <col min="5906" max="5906" width="9.85546875" style="57" customWidth="1"/>
    <col min="5907" max="5907" width="9.42578125" style="57" customWidth="1"/>
    <col min="5908" max="5908" width="13.28515625" style="57" customWidth="1"/>
    <col min="5909" max="5909" width="5.140625" style="57" customWidth="1"/>
    <col min="5910" max="5910" width="5.7109375" style="57" customWidth="1"/>
    <col min="5911" max="6144" width="9.140625" style="57"/>
    <col min="6145" max="6146" width="4.7109375" style="57" customWidth="1"/>
    <col min="6147" max="6147" width="21.140625" style="57" customWidth="1"/>
    <col min="6148" max="6148" width="6.42578125" style="57" customWidth="1"/>
    <col min="6149" max="6149" width="11.5703125" style="57" customWidth="1"/>
    <col min="6150" max="6150" width="17" style="57" customWidth="1"/>
    <col min="6151" max="6151" width="10.7109375" style="57" customWidth="1"/>
    <col min="6152" max="6152" width="17.140625" style="57" customWidth="1"/>
    <col min="6153" max="6153" width="6.28515625" style="57" customWidth="1"/>
    <col min="6154" max="6154" width="8.85546875" style="57" customWidth="1"/>
    <col min="6155" max="6155" width="15.28515625" style="57" customWidth="1"/>
    <col min="6156" max="6156" width="4.7109375" style="57" customWidth="1"/>
    <col min="6157" max="6157" width="9.7109375" style="57" customWidth="1"/>
    <col min="6158" max="6158" width="10.7109375" style="57" customWidth="1"/>
    <col min="6159" max="6160" width="9.7109375" style="57" customWidth="1"/>
    <col min="6161" max="6161" width="10.5703125" style="57" bestFit="1" customWidth="1"/>
    <col min="6162" max="6162" width="9.85546875" style="57" customWidth="1"/>
    <col min="6163" max="6163" width="9.42578125" style="57" customWidth="1"/>
    <col min="6164" max="6164" width="13.28515625" style="57" customWidth="1"/>
    <col min="6165" max="6165" width="5.140625" style="57" customWidth="1"/>
    <col min="6166" max="6166" width="5.7109375" style="57" customWidth="1"/>
    <col min="6167" max="6400" width="9.140625" style="57"/>
    <col min="6401" max="6402" width="4.7109375" style="57" customWidth="1"/>
    <col min="6403" max="6403" width="21.140625" style="57" customWidth="1"/>
    <col min="6404" max="6404" width="6.42578125" style="57" customWidth="1"/>
    <col min="6405" max="6405" width="11.5703125" style="57" customWidth="1"/>
    <col min="6406" max="6406" width="17" style="57" customWidth="1"/>
    <col min="6407" max="6407" width="10.7109375" style="57" customWidth="1"/>
    <col min="6408" max="6408" width="17.140625" style="57" customWidth="1"/>
    <col min="6409" max="6409" width="6.28515625" style="57" customWidth="1"/>
    <col min="6410" max="6410" width="8.85546875" style="57" customWidth="1"/>
    <col min="6411" max="6411" width="15.28515625" style="57" customWidth="1"/>
    <col min="6412" max="6412" width="4.7109375" style="57" customWidth="1"/>
    <col min="6413" max="6413" width="9.7109375" style="57" customWidth="1"/>
    <col min="6414" max="6414" width="10.7109375" style="57" customWidth="1"/>
    <col min="6415" max="6416" width="9.7109375" style="57" customWidth="1"/>
    <col min="6417" max="6417" width="10.5703125" style="57" bestFit="1" customWidth="1"/>
    <col min="6418" max="6418" width="9.85546875" style="57" customWidth="1"/>
    <col min="6419" max="6419" width="9.42578125" style="57" customWidth="1"/>
    <col min="6420" max="6420" width="13.28515625" style="57" customWidth="1"/>
    <col min="6421" max="6421" width="5.140625" style="57" customWidth="1"/>
    <col min="6422" max="6422" width="5.7109375" style="57" customWidth="1"/>
    <col min="6423" max="6656" width="9.140625" style="57"/>
    <col min="6657" max="6658" width="4.7109375" style="57" customWidth="1"/>
    <col min="6659" max="6659" width="21.140625" style="57" customWidth="1"/>
    <col min="6660" max="6660" width="6.42578125" style="57" customWidth="1"/>
    <col min="6661" max="6661" width="11.5703125" style="57" customWidth="1"/>
    <col min="6662" max="6662" width="17" style="57" customWidth="1"/>
    <col min="6663" max="6663" width="10.7109375" style="57" customWidth="1"/>
    <col min="6664" max="6664" width="17.140625" style="57" customWidth="1"/>
    <col min="6665" max="6665" width="6.28515625" style="57" customWidth="1"/>
    <col min="6666" max="6666" width="8.85546875" style="57" customWidth="1"/>
    <col min="6667" max="6667" width="15.28515625" style="57" customWidth="1"/>
    <col min="6668" max="6668" width="4.7109375" style="57" customWidth="1"/>
    <col min="6669" max="6669" width="9.7109375" style="57" customWidth="1"/>
    <col min="6670" max="6670" width="10.7109375" style="57" customWidth="1"/>
    <col min="6671" max="6672" width="9.7109375" style="57" customWidth="1"/>
    <col min="6673" max="6673" width="10.5703125" style="57" bestFit="1" customWidth="1"/>
    <col min="6674" max="6674" width="9.85546875" style="57" customWidth="1"/>
    <col min="6675" max="6675" width="9.42578125" style="57" customWidth="1"/>
    <col min="6676" max="6676" width="13.28515625" style="57" customWidth="1"/>
    <col min="6677" max="6677" width="5.140625" style="57" customWidth="1"/>
    <col min="6678" max="6678" width="5.7109375" style="57" customWidth="1"/>
    <col min="6679" max="6912" width="9.140625" style="57"/>
    <col min="6913" max="6914" width="4.7109375" style="57" customWidth="1"/>
    <col min="6915" max="6915" width="21.140625" style="57" customWidth="1"/>
    <col min="6916" max="6916" width="6.42578125" style="57" customWidth="1"/>
    <col min="6917" max="6917" width="11.5703125" style="57" customWidth="1"/>
    <col min="6918" max="6918" width="17" style="57" customWidth="1"/>
    <col min="6919" max="6919" width="10.7109375" style="57" customWidth="1"/>
    <col min="6920" max="6920" width="17.140625" style="57" customWidth="1"/>
    <col min="6921" max="6921" width="6.28515625" style="57" customWidth="1"/>
    <col min="6922" max="6922" width="8.85546875" style="57" customWidth="1"/>
    <col min="6923" max="6923" width="15.28515625" style="57" customWidth="1"/>
    <col min="6924" max="6924" width="4.7109375" style="57" customWidth="1"/>
    <col min="6925" max="6925" width="9.7109375" style="57" customWidth="1"/>
    <col min="6926" max="6926" width="10.7109375" style="57" customWidth="1"/>
    <col min="6927" max="6928" width="9.7109375" style="57" customWidth="1"/>
    <col min="6929" max="6929" width="10.5703125" style="57" bestFit="1" customWidth="1"/>
    <col min="6930" max="6930" width="9.85546875" style="57" customWidth="1"/>
    <col min="6931" max="6931" width="9.42578125" style="57" customWidth="1"/>
    <col min="6932" max="6932" width="13.28515625" style="57" customWidth="1"/>
    <col min="6933" max="6933" width="5.140625" style="57" customWidth="1"/>
    <col min="6934" max="6934" width="5.7109375" style="57" customWidth="1"/>
    <col min="6935" max="7168" width="9.140625" style="57"/>
    <col min="7169" max="7170" width="4.7109375" style="57" customWidth="1"/>
    <col min="7171" max="7171" width="21.140625" style="57" customWidth="1"/>
    <col min="7172" max="7172" width="6.42578125" style="57" customWidth="1"/>
    <col min="7173" max="7173" width="11.5703125" style="57" customWidth="1"/>
    <col min="7174" max="7174" width="17" style="57" customWidth="1"/>
    <col min="7175" max="7175" width="10.7109375" style="57" customWidth="1"/>
    <col min="7176" max="7176" width="17.140625" style="57" customWidth="1"/>
    <col min="7177" max="7177" width="6.28515625" style="57" customWidth="1"/>
    <col min="7178" max="7178" width="8.85546875" style="57" customWidth="1"/>
    <col min="7179" max="7179" width="15.28515625" style="57" customWidth="1"/>
    <col min="7180" max="7180" width="4.7109375" style="57" customWidth="1"/>
    <col min="7181" max="7181" width="9.7109375" style="57" customWidth="1"/>
    <col min="7182" max="7182" width="10.7109375" style="57" customWidth="1"/>
    <col min="7183" max="7184" width="9.7109375" style="57" customWidth="1"/>
    <col min="7185" max="7185" width="10.5703125" style="57" bestFit="1" customWidth="1"/>
    <col min="7186" max="7186" width="9.85546875" style="57" customWidth="1"/>
    <col min="7187" max="7187" width="9.42578125" style="57" customWidth="1"/>
    <col min="7188" max="7188" width="13.28515625" style="57" customWidth="1"/>
    <col min="7189" max="7189" width="5.140625" style="57" customWidth="1"/>
    <col min="7190" max="7190" width="5.7109375" style="57" customWidth="1"/>
    <col min="7191" max="7424" width="9.140625" style="57"/>
    <col min="7425" max="7426" width="4.7109375" style="57" customWidth="1"/>
    <col min="7427" max="7427" width="21.140625" style="57" customWidth="1"/>
    <col min="7428" max="7428" width="6.42578125" style="57" customWidth="1"/>
    <col min="7429" max="7429" width="11.5703125" style="57" customWidth="1"/>
    <col min="7430" max="7430" width="17" style="57" customWidth="1"/>
    <col min="7431" max="7431" width="10.7109375" style="57" customWidth="1"/>
    <col min="7432" max="7432" width="17.140625" style="57" customWidth="1"/>
    <col min="7433" max="7433" width="6.28515625" style="57" customWidth="1"/>
    <col min="7434" max="7434" width="8.85546875" style="57" customWidth="1"/>
    <col min="7435" max="7435" width="15.28515625" style="57" customWidth="1"/>
    <col min="7436" max="7436" width="4.7109375" style="57" customWidth="1"/>
    <col min="7437" max="7437" width="9.7109375" style="57" customWidth="1"/>
    <col min="7438" max="7438" width="10.7109375" style="57" customWidth="1"/>
    <col min="7439" max="7440" width="9.7109375" style="57" customWidth="1"/>
    <col min="7441" max="7441" width="10.5703125" style="57" bestFit="1" customWidth="1"/>
    <col min="7442" max="7442" width="9.85546875" style="57" customWidth="1"/>
    <col min="7443" max="7443" width="9.42578125" style="57" customWidth="1"/>
    <col min="7444" max="7444" width="13.28515625" style="57" customWidth="1"/>
    <col min="7445" max="7445" width="5.140625" style="57" customWidth="1"/>
    <col min="7446" max="7446" width="5.7109375" style="57" customWidth="1"/>
    <col min="7447" max="7680" width="9.140625" style="57"/>
    <col min="7681" max="7682" width="4.7109375" style="57" customWidth="1"/>
    <col min="7683" max="7683" width="21.140625" style="57" customWidth="1"/>
    <col min="7684" max="7684" width="6.42578125" style="57" customWidth="1"/>
    <col min="7685" max="7685" width="11.5703125" style="57" customWidth="1"/>
    <col min="7686" max="7686" width="17" style="57" customWidth="1"/>
    <col min="7687" max="7687" width="10.7109375" style="57" customWidth="1"/>
    <col min="7688" max="7688" width="17.140625" style="57" customWidth="1"/>
    <col min="7689" max="7689" width="6.28515625" style="57" customWidth="1"/>
    <col min="7690" max="7690" width="8.85546875" style="57" customWidth="1"/>
    <col min="7691" max="7691" width="15.28515625" style="57" customWidth="1"/>
    <col min="7692" max="7692" width="4.7109375" style="57" customWidth="1"/>
    <col min="7693" max="7693" width="9.7109375" style="57" customWidth="1"/>
    <col min="7694" max="7694" width="10.7109375" style="57" customWidth="1"/>
    <col min="7695" max="7696" width="9.7109375" style="57" customWidth="1"/>
    <col min="7697" max="7697" width="10.5703125" style="57" bestFit="1" customWidth="1"/>
    <col min="7698" max="7698" width="9.85546875" style="57" customWidth="1"/>
    <col min="7699" max="7699" width="9.42578125" style="57" customWidth="1"/>
    <col min="7700" max="7700" width="13.28515625" style="57" customWidth="1"/>
    <col min="7701" max="7701" width="5.140625" style="57" customWidth="1"/>
    <col min="7702" max="7702" width="5.7109375" style="57" customWidth="1"/>
    <col min="7703" max="7936" width="9.140625" style="57"/>
    <col min="7937" max="7938" width="4.7109375" style="57" customWidth="1"/>
    <col min="7939" max="7939" width="21.140625" style="57" customWidth="1"/>
    <col min="7940" max="7940" width="6.42578125" style="57" customWidth="1"/>
    <col min="7941" max="7941" width="11.5703125" style="57" customWidth="1"/>
    <col min="7942" max="7942" width="17" style="57" customWidth="1"/>
    <col min="7943" max="7943" width="10.7109375" style="57" customWidth="1"/>
    <col min="7944" max="7944" width="17.140625" style="57" customWidth="1"/>
    <col min="7945" max="7945" width="6.28515625" style="57" customWidth="1"/>
    <col min="7946" max="7946" width="8.85546875" style="57" customWidth="1"/>
    <col min="7947" max="7947" width="15.28515625" style="57" customWidth="1"/>
    <col min="7948" max="7948" width="4.7109375" style="57" customWidth="1"/>
    <col min="7949" max="7949" width="9.7109375" style="57" customWidth="1"/>
    <col min="7950" max="7950" width="10.7109375" style="57" customWidth="1"/>
    <col min="7951" max="7952" width="9.7109375" style="57" customWidth="1"/>
    <col min="7953" max="7953" width="10.5703125" style="57" bestFit="1" customWidth="1"/>
    <col min="7954" max="7954" width="9.85546875" style="57" customWidth="1"/>
    <col min="7955" max="7955" width="9.42578125" style="57" customWidth="1"/>
    <col min="7956" max="7956" width="13.28515625" style="57" customWidth="1"/>
    <col min="7957" max="7957" width="5.140625" style="57" customWidth="1"/>
    <col min="7958" max="7958" width="5.7109375" style="57" customWidth="1"/>
    <col min="7959" max="8192" width="9.140625" style="57"/>
    <col min="8193" max="8194" width="4.7109375" style="57" customWidth="1"/>
    <col min="8195" max="8195" width="21.140625" style="57" customWidth="1"/>
    <col min="8196" max="8196" width="6.42578125" style="57" customWidth="1"/>
    <col min="8197" max="8197" width="11.5703125" style="57" customWidth="1"/>
    <col min="8198" max="8198" width="17" style="57" customWidth="1"/>
    <col min="8199" max="8199" width="10.7109375" style="57" customWidth="1"/>
    <col min="8200" max="8200" width="17.140625" style="57" customWidth="1"/>
    <col min="8201" max="8201" width="6.28515625" style="57" customWidth="1"/>
    <col min="8202" max="8202" width="8.85546875" style="57" customWidth="1"/>
    <col min="8203" max="8203" width="15.28515625" style="57" customWidth="1"/>
    <col min="8204" max="8204" width="4.7109375" style="57" customWidth="1"/>
    <col min="8205" max="8205" width="9.7109375" style="57" customWidth="1"/>
    <col min="8206" max="8206" width="10.7109375" style="57" customWidth="1"/>
    <col min="8207" max="8208" width="9.7109375" style="57" customWidth="1"/>
    <col min="8209" max="8209" width="10.5703125" style="57" bestFit="1" customWidth="1"/>
    <col min="8210" max="8210" width="9.85546875" style="57" customWidth="1"/>
    <col min="8211" max="8211" width="9.42578125" style="57" customWidth="1"/>
    <col min="8212" max="8212" width="13.28515625" style="57" customWidth="1"/>
    <col min="8213" max="8213" width="5.140625" style="57" customWidth="1"/>
    <col min="8214" max="8214" width="5.7109375" style="57" customWidth="1"/>
    <col min="8215" max="8448" width="9.140625" style="57"/>
    <col min="8449" max="8450" width="4.7109375" style="57" customWidth="1"/>
    <col min="8451" max="8451" width="21.140625" style="57" customWidth="1"/>
    <col min="8452" max="8452" width="6.42578125" style="57" customWidth="1"/>
    <col min="8453" max="8453" width="11.5703125" style="57" customWidth="1"/>
    <col min="8454" max="8454" width="17" style="57" customWidth="1"/>
    <col min="8455" max="8455" width="10.7109375" style="57" customWidth="1"/>
    <col min="8456" max="8456" width="17.140625" style="57" customWidth="1"/>
    <col min="8457" max="8457" width="6.28515625" style="57" customWidth="1"/>
    <col min="8458" max="8458" width="8.85546875" style="57" customWidth="1"/>
    <col min="8459" max="8459" width="15.28515625" style="57" customWidth="1"/>
    <col min="8460" max="8460" width="4.7109375" style="57" customWidth="1"/>
    <col min="8461" max="8461" width="9.7109375" style="57" customWidth="1"/>
    <col min="8462" max="8462" width="10.7109375" style="57" customWidth="1"/>
    <col min="8463" max="8464" width="9.7109375" style="57" customWidth="1"/>
    <col min="8465" max="8465" width="10.5703125" style="57" bestFit="1" customWidth="1"/>
    <col min="8466" max="8466" width="9.85546875" style="57" customWidth="1"/>
    <col min="8467" max="8467" width="9.42578125" style="57" customWidth="1"/>
    <col min="8468" max="8468" width="13.28515625" style="57" customWidth="1"/>
    <col min="8469" max="8469" width="5.140625" style="57" customWidth="1"/>
    <col min="8470" max="8470" width="5.7109375" style="57" customWidth="1"/>
    <col min="8471" max="8704" width="9.140625" style="57"/>
    <col min="8705" max="8706" width="4.7109375" style="57" customWidth="1"/>
    <col min="8707" max="8707" width="21.140625" style="57" customWidth="1"/>
    <col min="8708" max="8708" width="6.42578125" style="57" customWidth="1"/>
    <col min="8709" max="8709" width="11.5703125" style="57" customWidth="1"/>
    <col min="8710" max="8710" width="17" style="57" customWidth="1"/>
    <col min="8711" max="8711" width="10.7109375" style="57" customWidth="1"/>
    <col min="8712" max="8712" width="17.140625" style="57" customWidth="1"/>
    <col min="8713" max="8713" width="6.28515625" style="57" customWidth="1"/>
    <col min="8714" max="8714" width="8.85546875" style="57" customWidth="1"/>
    <col min="8715" max="8715" width="15.28515625" style="57" customWidth="1"/>
    <col min="8716" max="8716" width="4.7109375" style="57" customWidth="1"/>
    <col min="8717" max="8717" width="9.7109375" style="57" customWidth="1"/>
    <col min="8718" max="8718" width="10.7109375" style="57" customWidth="1"/>
    <col min="8719" max="8720" width="9.7109375" style="57" customWidth="1"/>
    <col min="8721" max="8721" width="10.5703125" style="57" bestFit="1" customWidth="1"/>
    <col min="8722" max="8722" width="9.85546875" style="57" customWidth="1"/>
    <col min="8723" max="8723" width="9.42578125" style="57" customWidth="1"/>
    <col min="8724" max="8724" width="13.28515625" style="57" customWidth="1"/>
    <col min="8725" max="8725" width="5.140625" style="57" customWidth="1"/>
    <col min="8726" max="8726" width="5.7109375" style="57" customWidth="1"/>
    <col min="8727" max="8960" width="9.140625" style="57"/>
    <col min="8961" max="8962" width="4.7109375" style="57" customWidth="1"/>
    <col min="8963" max="8963" width="21.140625" style="57" customWidth="1"/>
    <col min="8964" max="8964" width="6.42578125" style="57" customWidth="1"/>
    <col min="8965" max="8965" width="11.5703125" style="57" customWidth="1"/>
    <col min="8966" max="8966" width="17" style="57" customWidth="1"/>
    <col min="8967" max="8967" width="10.7109375" style="57" customWidth="1"/>
    <col min="8968" max="8968" width="17.140625" style="57" customWidth="1"/>
    <col min="8969" max="8969" width="6.28515625" style="57" customWidth="1"/>
    <col min="8970" max="8970" width="8.85546875" style="57" customWidth="1"/>
    <col min="8971" max="8971" width="15.28515625" style="57" customWidth="1"/>
    <col min="8972" max="8972" width="4.7109375" style="57" customWidth="1"/>
    <col min="8973" max="8973" width="9.7109375" style="57" customWidth="1"/>
    <col min="8974" max="8974" width="10.7109375" style="57" customWidth="1"/>
    <col min="8975" max="8976" width="9.7109375" style="57" customWidth="1"/>
    <col min="8977" max="8977" width="10.5703125" style="57" bestFit="1" customWidth="1"/>
    <col min="8978" max="8978" width="9.85546875" style="57" customWidth="1"/>
    <col min="8979" max="8979" width="9.42578125" style="57" customWidth="1"/>
    <col min="8980" max="8980" width="13.28515625" style="57" customWidth="1"/>
    <col min="8981" max="8981" width="5.140625" style="57" customWidth="1"/>
    <col min="8982" max="8982" width="5.7109375" style="57" customWidth="1"/>
    <col min="8983" max="9216" width="9.140625" style="57"/>
    <col min="9217" max="9218" width="4.7109375" style="57" customWidth="1"/>
    <col min="9219" max="9219" width="21.140625" style="57" customWidth="1"/>
    <col min="9220" max="9220" width="6.42578125" style="57" customWidth="1"/>
    <col min="9221" max="9221" width="11.5703125" style="57" customWidth="1"/>
    <col min="9222" max="9222" width="17" style="57" customWidth="1"/>
    <col min="9223" max="9223" width="10.7109375" style="57" customWidth="1"/>
    <col min="9224" max="9224" width="17.140625" style="57" customWidth="1"/>
    <col min="9225" max="9225" width="6.28515625" style="57" customWidth="1"/>
    <col min="9226" max="9226" width="8.85546875" style="57" customWidth="1"/>
    <col min="9227" max="9227" width="15.28515625" style="57" customWidth="1"/>
    <col min="9228" max="9228" width="4.7109375" style="57" customWidth="1"/>
    <col min="9229" max="9229" width="9.7109375" style="57" customWidth="1"/>
    <col min="9230" max="9230" width="10.7109375" style="57" customWidth="1"/>
    <col min="9231" max="9232" width="9.7109375" style="57" customWidth="1"/>
    <col min="9233" max="9233" width="10.5703125" style="57" bestFit="1" customWidth="1"/>
    <col min="9234" max="9234" width="9.85546875" style="57" customWidth="1"/>
    <col min="9235" max="9235" width="9.42578125" style="57" customWidth="1"/>
    <col min="9236" max="9236" width="13.28515625" style="57" customWidth="1"/>
    <col min="9237" max="9237" width="5.140625" style="57" customWidth="1"/>
    <col min="9238" max="9238" width="5.7109375" style="57" customWidth="1"/>
    <col min="9239" max="9472" width="9.140625" style="57"/>
    <col min="9473" max="9474" width="4.7109375" style="57" customWidth="1"/>
    <col min="9475" max="9475" width="21.140625" style="57" customWidth="1"/>
    <col min="9476" max="9476" width="6.42578125" style="57" customWidth="1"/>
    <col min="9477" max="9477" width="11.5703125" style="57" customWidth="1"/>
    <col min="9478" max="9478" width="17" style="57" customWidth="1"/>
    <col min="9479" max="9479" width="10.7109375" style="57" customWidth="1"/>
    <col min="9480" max="9480" width="17.140625" style="57" customWidth="1"/>
    <col min="9481" max="9481" width="6.28515625" style="57" customWidth="1"/>
    <col min="9482" max="9482" width="8.85546875" style="57" customWidth="1"/>
    <col min="9483" max="9483" width="15.28515625" style="57" customWidth="1"/>
    <col min="9484" max="9484" width="4.7109375" style="57" customWidth="1"/>
    <col min="9485" max="9485" width="9.7109375" style="57" customWidth="1"/>
    <col min="9486" max="9486" width="10.7109375" style="57" customWidth="1"/>
    <col min="9487" max="9488" width="9.7109375" style="57" customWidth="1"/>
    <col min="9489" max="9489" width="10.5703125" style="57" bestFit="1" customWidth="1"/>
    <col min="9490" max="9490" width="9.85546875" style="57" customWidth="1"/>
    <col min="9491" max="9491" width="9.42578125" style="57" customWidth="1"/>
    <col min="9492" max="9492" width="13.28515625" style="57" customWidth="1"/>
    <col min="9493" max="9493" width="5.140625" style="57" customWidth="1"/>
    <col min="9494" max="9494" width="5.7109375" style="57" customWidth="1"/>
    <col min="9495" max="9728" width="9.140625" style="57"/>
    <col min="9729" max="9730" width="4.7109375" style="57" customWidth="1"/>
    <col min="9731" max="9731" width="21.140625" style="57" customWidth="1"/>
    <col min="9732" max="9732" width="6.42578125" style="57" customWidth="1"/>
    <col min="9733" max="9733" width="11.5703125" style="57" customWidth="1"/>
    <col min="9734" max="9734" width="17" style="57" customWidth="1"/>
    <col min="9735" max="9735" width="10.7109375" style="57" customWidth="1"/>
    <col min="9736" max="9736" width="17.140625" style="57" customWidth="1"/>
    <col min="9737" max="9737" width="6.28515625" style="57" customWidth="1"/>
    <col min="9738" max="9738" width="8.85546875" style="57" customWidth="1"/>
    <col min="9739" max="9739" width="15.28515625" style="57" customWidth="1"/>
    <col min="9740" max="9740" width="4.7109375" style="57" customWidth="1"/>
    <col min="9741" max="9741" width="9.7109375" style="57" customWidth="1"/>
    <col min="9742" max="9742" width="10.7109375" style="57" customWidth="1"/>
    <col min="9743" max="9744" width="9.7109375" style="57" customWidth="1"/>
    <col min="9745" max="9745" width="10.5703125" style="57" bestFit="1" customWidth="1"/>
    <col min="9746" max="9746" width="9.85546875" style="57" customWidth="1"/>
    <col min="9747" max="9747" width="9.42578125" style="57" customWidth="1"/>
    <col min="9748" max="9748" width="13.28515625" style="57" customWidth="1"/>
    <col min="9749" max="9749" width="5.140625" style="57" customWidth="1"/>
    <col min="9750" max="9750" width="5.7109375" style="57" customWidth="1"/>
    <col min="9751" max="9984" width="9.140625" style="57"/>
    <col min="9985" max="9986" width="4.7109375" style="57" customWidth="1"/>
    <col min="9987" max="9987" width="21.140625" style="57" customWidth="1"/>
    <col min="9988" max="9988" width="6.42578125" style="57" customWidth="1"/>
    <col min="9989" max="9989" width="11.5703125" style="57" customWidth="1"/>
    <col min="9990" max="9990" width="17" style="57" customWidth="1"/>
    <col min="9991" max="9991" width="10.7109375" style="57" customWidth="1"/>
    <col min="9992" max="9992" width="17.140625" style="57" customWidth="1"/>
    <col min="9993" max="9993" width="6.28515625" style="57" customWidth="1"/>
    <col min="9994" max="9994" width="8.85546875" style="57" customWidth="1"/>
    <col min="9995" max="9995" width="15.28515625" style="57" customWidth="1"/>
    <col min="9996" max="9996" width="4.7109375" style="57" customWidth="1"/>
    <col min="9997" max="9997" width="9.7109375" style="57" customWidth="1"/>
    <col min="9998" max="9998" width="10.7109375" style="57" customWidth="1"/>
    <col min="9999" max="10000" width="9.7109375" style="57" customWidth="1"/>
    <col min="10001" max="10001" width="10.5703125" style="57" bestFit="1" customWidth="1"/>
    <col min="10002" max="10002" width="9.85546875" style="57" customWidth="1"/>
    <col min="10003" max="10003" width="9.42578125" style="57" customWidth="1"/>
    <col min="10004" max="10004" width="13.28515625" style="57" customWidth="1"/>
    <col min="10005" max="10005" width="5.140625" style="57" customWidth="1"/>
    <col min="10006" max="10006" width="5.7109375" style="57" customWidth="1"/>
    <col min="10007" max="10240" width="9.140625" style="57"/>
    <col min="10241" max="10242" width="4.7109375" style="57" customWidth="1"/>
    <col min="10243" max="10243" width="21.140625" style="57" customWidth="1"/>
    <col min="10244" max="10244" width="6.42578125" style="57" customWidth="1"/>
    <col min="10245" max="10245" width="11.5703125" style="57" customWidth="1"/>
    <col min="10246" max="10246" width="17" style="57" customWidth="1"/>
    <col min="10247" max="10247" width="10.7109375" style="57" customWidth="1"/>
    <col min="10248" max="10248" width="17.140625" style="57" customWidth="1"/>
    <col min="10249" max="10249" width="6.28515625" style="57" customWidth="1"/>
    <col min="10250" max="10250" width="8.85546875" style="57" customWidth="1"/>
    <col min="10251" max="10251" width="15.28515625" style="57" customWidth="1"/>
    <col min="10252" max="10252" width="4.7109375" style="57" customWidth="1"/>
    <col min="10253" max="10253" width="9.7109375" style="57" customWidth="1"/>
    <col min="10254" max="10254" width="10.7109375" style="57" customWidth="1"/>
    <col min="10255" max="10256" width="9.7109375" style="57" customWidth="1"/>
    <col min="10257" max="10257" width="10.5703125" style="57" bestFit="1" customWidth="1"/>
    <col min="10258" max="10258" width="9.85546875" style="57" customWidth="1"/>
    <col min="10259" max="10259" width="9.42578125" style="57" customWidth="1"/>
    <col min="10260" max="10260" width="13.28515625" style="57" customWidth="1"/>
    <col min="10261" max="10261" width="5.140625" style="57" customWidth="1"/>
    <col min="10262" max="10262" width="5.7109375" style="57" customWidth="1"/>
    <col min="10263" max="10496" width="9.140625" style="57"/>
    <col min="10497" max="10498" width="4.7109375" style="57" customWidth="1"/>
    <col min="10499" max="10499" width="21.140625" style="57" customWidth="1"/>
    <col min="10500" max="10500" width="6.42578125" style="57" customWidth="1"/>
    <col min="10501" max="10501" width="11.5703125" style="57" customWidth="1"/>
    <col min="10502" max="10502" width="17" style="57" customWidth="1"/>
    <col min="10503" max="10503" width="10.7109375" style="57" customWidth="1"/>
    <col min="10504" max="10504" width="17.140625" style="57" customWidth="1"/>
    <col min="10505" max="10505" width="6.28515625" style="57" customWidth="1"/>
    <col min="10506" max="10506" width="8.85546875" style="57" customWidth="1"/>
    <col min="10507" max="10507" width="15.28515625" style="57" customWidth="1"/>
    <col min="10508" max="10508" width="4.7109375" style="57" customWidth="1"/>
    <col min="10509" max="10509" width="9.7109375" style="57" customWidth="1"/>
    <col min="10510" max="10510" width="10.7109375" style="57" customWidth="1"/>
    <col min="10511" max="10512" width="9.7109375" style="57" customWidth="1"/>
    <col min="10513" max="10513" width="10.5703125" style="57" bestFit="1" customWidth="1"/>
    <col min="10514" max="10514" width="9.85546875" style="57" customWidth="1"/>
    <col min="10515" max="10515" width="9.42578125" style="57" customWidth="1"/>
    <col min="10516" max="10516" width="13.28515625" style="57" customWidth="1"/>
    <col min="10517" max="10517" width="5.140625" style="57" customWidth="1"/>
    <col min="10518" max="10518" width="5.7109375" style="57" customWidth="1"/>
    <col min="10519" max="10752" width="9.140625" style="57"/>
    <col min="10753" max="10754" width="4.7109375" style="57" customWidth="1"/>
    <col min="10755" max="10755" width="21.140625" style="57" customWidth="1"/>
    <col min="10756" max="10756" width="6.42578125" style="57" customWidth="1"/>
    <col min="10757" max="10757" width="11.5703125" style="57" customWidth="1"/>
    <col min="10758" max="10758" width="17" style="57" customWidth="1"/>
    <col min="10759" max="10759" width="10.7109375" style="57" customWidth="1"/>
    <col min="10760" max="10760" width="17.140625" style="57" customWidth="1"/>
    <col min="10761" max="10761" width="6.28515625" style="57" customWidth="1"/>
    <col min="10762" max="10762" width="8.85546875" style="57" customWidth="1"/>
    <col min="10763" max="10763" width="15.28515625" style="57" customWidth="1"/>
    <col min="10764" max="10764" width="4.7109375" style="57" customWidth="1"/>
    <col min="10765" max="10765" width="9.7109375" style="57" customWidth="1"/>
    <col min="10766" max="10766" width="10.7109375" style="57" customWidth="1"/>
    <col min="10767" max="10768" width="9.7109375" style="57" customWidth="1"/>
    <col min="10769" max="10769" width="10.5703125" style="57" bestFit="1" customWidth="1"/>
    <col min="10770" max="10770" width="9.85546875" style="57" customWidth="1"/>
    <col min="10771" max="10771" width="9.42578125" style="57" customWidth="1"/>
    <col min="10772" max="10772" width="13.28515625" style="57" customWidth="1"/>
    <col min="10773" max="10773" width="5.140625" style="57" customWidth="1"/>
    <col min="10774" max="10774" width="5.7109375" style="57" customWidth="1"/>
    <col min="10775" max="11008" width="9.140625" style="57"/>
    <col min="11009" max="11010" width="4.7109375" style="57" customWidth="1"/>
    <col min="11011" max="11011" width="21.140625" style="57" customWidth="1"/>
    <col min="11012" max="11012" width="6.42578125" style="57" customWidth="1"/>
    <col min="11013" max="11013" width="11.5703125" style="57" customWidth="1"/>
    <col min="11014" max="11014" width="17" style="57" customWidth="1"/>
    <col min="11015" max="11015" width="10.7109375" style="57" customWidth="1"/>
    <col min="11016" max="11016" width="17.140625" style="57" customWidth="1"/>
    <col min="11017" max="11017" width="6.28515625" style="57" customWidth="1"/>
    <col min="11018" max="11018" width="8.85546875" style="57" customWidth="1"/>
    <col min="11019" max="11019" width="15.28515625" style="57" customWidth="1"/>
    <col min="11020" max="11020" width="4.7109375" style="57" customWidth="1"/>
    <col min="11021" max="11021" width="9.7109375" style="57" customWidth="1"/>
    <col min="11022" max="11022" width="10.7109375" style="57" customWidth="1"/>
    <col min="11023" max="11024" width="9.7109375" style="57" customWidth="1"/>
    <col min="11025" max="11025" width="10.5703125" style="57" bestFit="1" customWidth="1"/>
    <col min="11026" max="11026" width="9.85546875" style="57" customWidth="1"/>
    <col min="11027" max="11027" width="9.42578125" style="57" customWidth="1"/>
    <col min="11028" max="11028" width="13.28515625" style="57" customWidth="1"/>
    <col min="11029" max="11029" width="5.140625" style="57" customWidth="1"/>
    <col min="11030" max="11030" width="5.7109375" style="57" customWidth="1"/>
    <col min="11031" max="11264" width="9.140625" style="57"/>
    <col min="11265" max="11266" width="4.7109375" style="57" customWidth="1"/>
    <col min="11267" max="11267" width="21.140625" style="57" customWidth="1"/>
    <col min="11268" max="11268" width="6.42578125" style="57" customWidth="1"/>
    <col min="11269" max="11269" width="11.5703125" style="57" customWidth="1"/>
    <col min="11270" max="11270" width="17" style="57" customWidth="1"/>
    <col min="11271" max="11271" width="10.7109375" style="57" customWidth="1"/>
    <col min="11272" max="11272" width="17.140625" style="57" customWidth="1"/>
    <col min="11273" max="11273" width="6.28515625" style="57" customWidth="1"/>
    <col min="11274" max="11274" width="8.85546875" style="57" customWidth="1"/>
    <col min="11275" max="11275" width="15.28515625" style="57" customWidth="1"/>
    <col min="11276" max="11276" width="4.7109375" style="57" customWidth="1"/>
    <col min="11277" max="11277" width="9.7109375" style="57" customWidth="1"/>
    <col min="11278" max="11278" width="10.7109375" style="57" customWidth="1"/>
    <col min="11279" max="11280" width="9.7109375" style="57" customWidth="1"/>
    <col min="11281" max="11281" width="10.5703125" style="57" bestFit="1" customWidth="1"/>
    <col min="11282" max="11282" width="9.85546875" style="57" customWidth="1"/>
    <col min="11283" max="11283" width="9.42578125" style="57" customWidth="1"/>
    <col min="11284" max="11284" width="13.28515625" style="57" customWidth="1"/>
    <col min="11285" max="11285" width="5.140625" style="57" customWidth="1"/>
    <col min="11286" max="11286" width="5.7109375" style="57" customWidth="1"/>
    <col min="11287" max="11520" width="9.140625" style="57"/>
    <col min="11521" max="11522" width="4.7109375" style="57" customWidth="1"/>
    <col min="11523" max="11523" width="21.140625" style="57" customWidth="1"/>
    <col min="11524" max="11524" width="6.42578125" style="57" customWidth="1"/>
    <col min="11525" max="11525" width="11.5703125" style="57" customWidth="1"/>
    <col min="11526" max="11526" width="17" style="57" customWidth="1"/>
    <col min="11527" max="11527" width="10.7109375" style="57" customWidth="1"/>
    <col min="11528" max="11528" width="17.140625" style="57" customWidth="1"/>
    <col min="11529" max="11529" width="6.28515625" style="57" customWidth="1"/>
    <col min="11530" max="11530" width="8.85546875" style="57" customWidth="1"/>
    <col min="11531" max="11531" width="15.28515625" style="57" customWidth="1"/>
    <col min="11532" max="11532" width="4.7109375" style="57" customWidth="1"/>
    <col min="11533" max="11533" width="9.7109375" style="57" customWidth="1"/>
    <col min="11534" max="11534" width="10.7109375" style="57" customWidth="1"/>
    <col min="11535" max="11536" width="9.7109375" style="57" customWidth="1"/>
    <col min="11537" max="11537" width="10.5703125" style="57" bestFit="1" customWidth="1"/>
    <col min="11538" max="11538" width="9.85546875" style="57" customWidth="1"/>
    <col min="11539" max="11539" width="9.42578125" style="57" customWidth="1"/>
    <col min="11540" max="11540" width="13.28515625" style="57" customWidth="1"/>
    <col min="11541" max="11541" width="5.140625" style="57" customWidth="1"/>
    <col min="11542" max="11542" width="5.7109375" style="57" customWidth="1"/>
    <col min="11543" max="11776" width="9.140625" style="57"/>
    <col min="11777" max="11778" width="4.7109375" style="57" customWidth="1"/>
    <col min="11779" max="11779" width="21.140625" style="57" customWidth="1"/>
    <col min="11780" max="11780" width="6.42578125" style="57" customWidth="1"/>
    <col min="11781" max="11781" width="11.5703125" style="57" customWidth="1"/>
    <col min="11782" max="11782" width="17" style="57" customWidth="1"/>
    <col min="11783" max="11783" width="10.7109375" style="57" customWidth="1"/>
    <col min="11784" max="11784" width="17.140625" style="57" customWidth="1"/>
    <col min="11785" max="11785" width="6.28515625" style="57" customWidth="1"/>
    <col min="11786" max="11786" width="8.85546875" style="57" customWidth="1"/>
    <col min="11787" max="11787" width="15.28515625" style="57" customWidth="1"/>
    <col min="11788" max="11788" width="4.7109375" style="57" customWidth="1"/>
    <col min="11789" max="11789" width="9.7109375" style="57" customWidth="1"/>
    <col min="11790" max="11790" width="10.7109375" style="57" customWidth="1"/>
    <col min="11791" max="11792" width="9.7109375" style="57" customWidth="1"/>
    <col min="11793" max="11793" width="10.5703125" style="57" bestFit="1" customWidth="1"/>
    <col min="11794" max="11794" width="9.85546875" style="57" customWidth="1"/>
    <col min="11795" max="11795" width="9.42578125" style="57" customWidth="1"/>
    <col min="11796" max="11796" width="13.28515625" style="57" customWidth="1"/>
    <col min="11797" max="11797" width="5.140625" style="57" customWidth="1"/>
    <col min="11798" max="11798" width="5.7109375" style="57" customWidth="1"/>
    <col min="11799" max="12032" width="9.140625" style="57"/>
    <col min="12033" max="12034" width="4.7109375" style="57" customWidth="1"/>
    <col min="12035" max="12035" width="21.140625" style="57" customWidth="1"/>
    <col min="12036" max="12036" width="6.42578125" style="57" customWidth="1"/>
    <col min="12037" max="12037" width="11.5703125" style="57" customWidth="1"/>
    <col min="12038" max="12038" width="17" style="57" customWidth="1"/>
    <col min="12039" max="12039" width="10.7109375" style="57" customWidth="1"/>
    <col min="12040" max="12040" width="17.140625" style="57" customWidth="1"/>
    <col min="12041" max="12041" width="6.28515625" style="57" customWidth="1"/>
    <col min="12042" max="12042" width="8.85546875" style="57" customWidth="1"/>
    <col min="12043" max="12043" width="15.28515625" style="57" customWidth="1"/>
    <col min="12044" max="12044" width="4.7109375" style="57" customWidth="1"/>
    <col min="12045" max="12045" width="9.7109375" style="57" customWidth="1"/>
    <col min="12046" max="12046" width="10.7109375" style="57" customWidth="1"/>
    <col min="12047" max="12048" width="9.7109375" style="57" customWidth="1"/>
    <col min="12049" max="12049" width="10.5703125" style="57" bestFit="1" customWidth="1"/>
    <col min="12050" max="12050" width="9.85546875" style="57" customWidth="1"/>
    <col min="12051" max="12051" width="9.42578125" style="57" customWidth="1"/>
    <col min="12052" max="12052" width="13.28515625" style="57" customWidth="1"/>
    <col min="12053" max="12053" width="5.140625" style="57" customWidth="1"/>
    <col min="12054" max="12054" width="5.7109375" style="57" customWidth="1"/>
    <col min="12055" max="12288" width="9.140625" style="57"/>
    <col min="12289" max="12290" width="4.7109375" style="57" customWidth="1"/>
    <col min="12291" max="12291" width="21.140625" style="57" customWidth="1"/>
    <col min="12292" max="12292" width="6.42578125" style="57" customWidth="1"/>
    <col min="12293" max="12293" width="11.5703125" style="57" customWidth="1"/>
    <col min="12294" max="12294" width="17" style="57" customWidth="1"/>
    <col min="12295" max="12295" width="10.7109375" style="57" customWidth="1"/>
    <col min="12296" max="12296" width="17.140625" style="57" customWidth="1"/>
    <col min="12297" max="12297" width="6.28515625" style="57" customWidth="1"/>
    <col min="12298" max="12298" width="8.85546875" style="57" customWidth="1"/>
    <col min="12299" max="12299" width="15.28515625" style="57" customWidth="1"/>
    <col min="12300" max="12300" width="4.7109375" style="57" customWidth="1"/>
    <col min="12301" max="12301" width="9.7109375" style="57" customWidth="1"/>
    <col min="12302" max="12302" width="10.7109375" style="57" customWidth="1"/>
    <col min="12303" max="12304" width="9.7109375" style="57" customWidth="1"/>
    <col min="12305" max="12305" width="10.5703125" style="57" bestFit="1" customWidth="1"/>
    <col min="12306" max="12306" width="9.85546875" style="57" customWidth="1"/>
    <col min="12307" max="12307" width="9.42578125" style="57" customWidth="1"/>
    <col min="12308" max="12308" width="13.28515625" style="57" customWidth="1"/>
    <col min="12309" max="12309" width="5.140625" style="57" customWidth="1"/>
    <col min="12310" max="12310" width="5.7109375" style="57" customWidth="1"/>
    <col min="12311" max="12544" width="9.140625" style="57"/>
    <col min="12545" max="12546" width="4.7109375" style="57" customWidth="1"/>
    <col min="12547" max="12547" width="21.140625" style="57" customWidth="1"/>
    <col min="12548" max="12548" width="6.42578125" style="57" customWidth="1"/>
    <col min="12549" max="12549" width="11.5703125" style="57" customWidth="1"/>
    <col min="12550" max="12550" width="17" style="57" customWidth="1"/>
    <col min="12551" max="12551" width="10.7109375" style="57" customWidth="1"/>
    <col min="12552" max="12552" width="17.140625" style="57" customWidth="1"/>
    <col min="12553" max="12553" width="6.28515625" style="57" customWidth="1"/>
    <col min="12554" max="12554" width="8.85546875" style="57" customWidth="1"/>
    <col min="12555" max="12555" width="15.28515625" style="57" customWidth="1"/>
    <col min="12556" max="12556" width="4.7109375" style="57" customWidth="1"/>
    <col min="12557" max="12557" width="9.7109375" style="57" customWidth="1"/>
    <col min="12558" max="12558" width="10.7109375" style="57" customWidth="1"/>
    <col min="12559" max="12560" width="9.7109375" style="57" customWidth="1"/>
    <col min="12561" max="12561" width="10.5703125" style="57" bestFit="1" customWidth="1"/>
    <col min="12562" max="12562" width="9.85546875" style="57" customWidth="1"/>
    <col min="12563" max="12563" width="9.42578125" style="57" customWidth="1"/>
    <col min="12564" max="12564" width="13.28515625" style="57" customWidth="1"/>
    <col min="12565" max="12565" width="5.140625" style="57" customWidth="1"/>
    <col min="12566" max="12566" width="5.7109375" style="57" customWidth="1"/>
    <col min="12567" max="12800" width="9.140625" style="57"/>
    <col min="12801" max="12802" width="4.7109375" style="57" customWidth="1"/>
    <col min="12803" max="12803" width="21.140625" style="57" customWidth="1"/>
    <col min="12804" max="12804" width="6.42578125" style="57" customWidth="1"/>
    <col min="12805" max="12805" width="11.5703125" style="57" customWidth="1"/>
    <col min="12806" max="12806" width="17" style="57" customWidth="1"/>
    <col min="12807" max="12807" width="10.7109375" style="57" customWidth="1"/>
    <col min="12808" max="12808" width="17.140625" style="57" customWidth="1"/>
    <col min="12809" max="12809" width="6.28515625" style="57" customWidth="1"/>
    <col min="12810" max="12810" width="8.85546875" style="57" customWidth="1"/>
    <col min="12811" max="12811" width="15.28515625" style="57" customWidth="1"/>
    <col min="12812" max="12812" width="4.7109375" style="57" customWidth="1"/>
    <col min="12813" max="12813" width="9.7109375" style="57" customWidth="1"/>
    <col min="12814" max="12814" width="10.7109375" style="57" customWidth="1"/>
    <col min="12815" max="12816" width="9.7109375" style="57" customWidth="1"/>
    <col min="12817" max="12817" width="10.5703125" style="57" bestFit="1" customWidth="1"/>
    <col min="12818" max="12818" width="9.85546875" style="57" customWidth="1"/>
    <col min="12819" max="12819" width="9.42578125" style="57" customWidth="1"/>
    <col min="12820" max="12820" width="13.28515625" style="57" customWidth="1"/>
    <col min="12821" max="12821" width="5.140625" style="57" customWidth="1"/>
    <col min="12822" max="12822" width="5.7109375" style="57" customWidth="1"/>
    <col min="12823" max="13056" width="9.140625" style="57"/>
    <col min="13057" max="13058" width="4.7109375" style="57" customWidth="1"/>
    <col min="13059" max="13059" width="21.140625" style="57" customWidth="1"/>
    <col min="13060" max="13060" width="6.42578125" style="57" customWidth="1"/>
    <col min="13061" max="13061" width="11.5703125" style="57" customWidth="1"/>
    <col min="13062" max="13062" width="17" style="57" customWidth="1"/>
    <col min="13063" max="13063" width="10.7109375" style="57" customWidth="1"/>
    <col min="13064" max="13064" width="17.140625" style="57" customWidth="1"/>
    <col min="13065" max="13065" width="6.28515625" style="57" customWidth="1"/>
    <col min="13066" max="13066" width="8.85546875" style="57" customWidth="1"/>
    <col min="13067" max="13067" width="15.28515625" style="57" customWidth="1"/>
    <col min="13068" max="13068" width="4.7109375" style="57" customWidth="1"/>
    <col min="13069" max="13069" width="9.7109375" style="57" customWidth="1"/>
    <col min="13070" max="13070" width="10.7109375" style="57" customWidth="1"/>
    <col min="13071" max="13072" width="9.7109375" style="57" customWidth="1"/>
    <col min="13073" max="13073" width="10.5703125" style="57" bestFit="1" customWidth="1"/>
    <col min="13074" max="13074" width="9.85546875" style="57" customWidth="1"/>
    <col min="13075" max="13075" width="9.42578125" style="57" customWidth="1"/>
    <col min="13076" max="13076" width="13.28515625" style="57" customWidth="1"/>
    <col min="13077" max="13077" width="5.140625" style="57" customWidth="1"/>
    <col min="13078" max="13078" width="5.7109375" style="57" customWidth="1"/>
    <col min="13079" max="13312" width="9.140625" style="57"/>
    <col min="13313" max="13314" width="4.7109375" style="57" customWidth="1"/>
    <col min="13315" max="13315" width="21.140625" style="57" customWidth="1"/>
    <col min="13316" max="13316" width="6.42578125" style="57" customWidth="1"/>
    <col min="13317" max="13317" width="11.5703125" style="57" customWidth="1"/>
    <col min="13318" max="13318" width="17" style="57" customWidth="1"/>
    <col min="13319" max="13319" width="10.7109375" style="57" customWidth="1"/>
    <col min="13320" max="13320" width="17.140625" style="57" customWidth="1"/>
    <col min="13321" max="13321" width="6.28515625" style="57" customWidth="1"/>
    <col min="13322" max="13322" width="8.85546875" style="57" customWidth="1"/>
    <col min="13323" max="13323" width="15.28515625" style="57" customWidth="1"/>
    <col min="13324" max="13324" width="4.7109375" style="57" customWidth="1"/>
    <col min="13325" max="13325" width="9.7109375" style="57" customWidth="1"/>
    <col min="13326" max="13326" width="10.7109375" style="57" customWidth="1"/>
    <col min="13327" max="13328" width="9.7109375" style="57" customWidth="1"/>
    <col min="13329" max="13329" width="10.5703125" style="57" bestFit="1" customWidth="1"/>
    <col min="13330" max="13330" width="9.85546875" style="57" customWidth="1"/>
    <col min="13331" max="13331" width="9.42578125" style="57" customWidth="1"/>
    <col min="13332" max="13332" width="13.28515625" style="57" customWidth="1"/>
    <col min="13333" max="13333" width="5.140625" style="57" customWidth="1"/>
    <col min="13334" max="13334" width="5.7109375" style="57" customWidth="1"/>
    <col min="13335" max="13568" width="9.140625" style="57"/>
    <col min="13569" max="13570" width="4.7109375" style="57" customWidth="1"/>
    <col min="13571" max="13571" width="21.140625" style="57" customWidth="1"/>
    <col min="13572" max="13572" width="6.42578125" style="57" customWidth="1"/>
    <col min="13573" max="13573" width="11.5703125" style="57" customWidth="1"/>
    <col min="13574" max="13574" width="17" style="57" customWidth="1"/>
    <col min="13575" max="13575" width="10.7109375" style="57" customWidth="1"/>
    <col min="13576" max="13576" width="17.140625" style="57" customWidth="1"/>
    <col min="13577" max="13577" width="6.28515625" style="57" customWidth="1"/>
    <col min="13578" max="13578" width="8.85546875" style="57" customWidth="1"/>
    <col min="13579" max="13579" width="15.28515625" style="57" customWidth="1"/>
    <col min="13580" max="13580" width="4.7109375" style="57" customWidth="1"/>
    <col min="13581" max="13581" width="9.7109375" style="57" customWidth="1"/>
    <col min="13582" max="13582" width="10.7109375" style="57" customWidth="1"/>
    <col min="13583" max="13584" width="9.7109375" style="57" customWidth="1"/>
    <col min="13585" max="13585" width="10.5703125" style="57" bestFit="1" customWidth="1"/>
    <col min="13586" max="13586" width="9.85546875" style="57" customWidth="1"/>
    <col min="13587" max="13587" width="9.42578125" style="57" customWidth="1"/>
    <col min="13588" max="13588" width="13.28515625" style="57" customWidth="1"/>
    <col min="13589" max="13589" width="5.140625" style="57" customWidth="1"/>
    <col min="13590" max="13590" width="5.7109375" style="57" customWidth="1"/>
    <col min="13591" max="13824" width="9.140625" style="57"/>
    <col min="13825" max="13826" width="4.7109375" style="57" customWidth="1"/>
    <col min="13827" max="13827" width="21.140625" style="57" customWidth="1"/>
    <col min="13828" max="13828" width="6.42578125" style="57" customWidth="1"/>
    <col min="13829" max="13829" width="11.5703125" style="57" customWidth="1"/>
    <col min="13830" max="13830" width="17" style="57" customWidth="1"/>
    <col min="13831" max="13831" width="10.7109375" style="57" customWidth="1"/>
    <col min="13832" max="13832" width="17.140625" style="57" customWidth="1"/>
    <col min="13833" max="13833" width="6.28515625" style="57" customWidth="1"/>
    <col min="13834" max="13834" width="8.85546875" style="57" customWidth="1"/>
    <col min="13835" max="13835" width="15.28515625" style="57" customWidth="1"/>
    <col min="13836" max="13836" width="4.7109375" style="57" customWidth="1"/>
    <col min="13837" max="13837" width="9.7109375" style="57" customWidth="1"/>
    <col min="13838" max="13838" width="10.7109375" style="57" customWidth="1"/>
    <col min="13839" max="13840" width="9.7109375" style="57" customWidth="1"/>
    <col min="13841" max="13841" width="10.5703125" style="57" bestFit="1" customWidth="1"/>
    <col min="13842" max="13842" width="9.85546875" style="57" customWidth="1"/>
    <col min="13843" max="13843" width="9.42578125" style="57" customWidth="1"/>
    <col min="13844" max="13844" width="13.28515625" style="57" customWidth="1"/>
    <col min="13845" max="13845" width="5.140625" style="57" customWidth="1"/>
    <col min="13846" max="13846" width="5.7109375" style="57" customWidth="1"/>
    <col min="13847" max="14080" width="9.140625" style="57"/>
    <col min="14081" max="14082" width="4.7109375" style="57" customWidth="1"/>
    <col min="14083" max="14083" width="21.140625" style="57" customWidth="1"/>
    <col min="14084" max="14084" width="6.42578125" style="57" customWidth="1"/>
    <col min="14085" max="14085" width="11.5703125" style="57" customWidth="1"/>
    <col min="14086" max="14086" width="17" style="57" customWidth="1"/>
    <col min="14087" max="14087" width="10.7109375" style="57" customWidth="1"/>
    <col min="14088" max="14088" width="17.140625" style="57" customWidth="1"/>
    <col min="14089" max="14089" width="6.28515625" style="57" customWidth="1"/>
    <col min="14090" max="14090" width="8.85546875" style="57" customWidth="1"/>
    <col min="14091" max="14091" width="15.28515625" style="57" customWidth="1"/>
    <col min="14092" max="14092" width="4.7109375" style="57" customWidth="1"/>
    <col min="14093" max="14093" width="9.7109375" style="57" customWidth="1"/>
    <col min="14094" max="14094" width="10.7109375" style="57" customWidth="1"/>
    <col min="14095" max="14096" width="9.7109375" style="57" customWidth="1"/>
    <col min="14097" max="14097" width="10.5703125" style="57" bestFit="1" customWidth="1"/>
    <col min="14098" max="14098" width="9.85546875" style="57" customWidth="1"/>
    <col min="14099" max="14099" width="9.42578125" style="57" customWidth="1"/>
    <col min="14100" max="14100" width="13.28515625" style="57" customWidth="1"/>
    <col min="14101" max="14101" width="5.140625" style="57" customWidth="1"/>
    <col min="14102" max="14102" width="5.7109375" style="57" customWidth="1"/>
    <col min="14103" max="14336" width="9.140625" style="57"/>
    <col min="14337" max="14338" width="4.7109375" style="57" customWidth="1"/>
    <col min="14339" max="14339" width="21.140625" style="57" customWidth="1"/>
    <col min="14340" max="14340" width="6.42578125" style="57" customWidth="1"/>
    <col min="14341" max="14341" width="11.5703125" style="57" customWidth="1"/>
    <col min="14342" max="14342" width="17" style="57" customWidth="1"/>
    <col min="14343" max="14343" width="10.7109375" style="57" customWidth="1"/>
    <col min="14344" max="14344" width="17.140625" style="57" customWidth="1"/>
    <col min="14345" max="14345" width="6.28515625" style="57" customWidth="1"/>
    <col min="14346" max="14346" width="8.85546875" style="57" customWidth="1"/>
    <col min="14347" max="14347" width="15.28515625" style="57" customWidth="1"/>
    <col min="14348" max="14348" width="4.7109375" style="57" customWidth="1"/>
    <col min="14349" max="14349" width="9.7109375" style="57" customWidth="1"/>
    <col min="14350" max="14350" width="10.7109375" style="57" customWidth="1"/>
    <col min="14351" max="14352" width="9.7109375" style="57" customWidth="1"/>
    <col min="14353" max="14353" width="10.5703125" style="57" bestFit="1" customWidth="1"/>
    <col min="14354" max="14354" width="9.85546875" style="57" customWidth="1"/>
    <col min="14355" max="14355" width="9.42578125" style="57" customWidth="1"/>
    <col min="14356" max="14356" width="13.28515625" style="57" customWidth="1"/>
    <col min="14357" max="14357" width="5.140625" style="57" customWidth="1"/>
    <col min="14358" max="14358" width="5.7109375" style="57" customWidth="1"/>
    <col min="14359" max="14592" width="9.140625" style="57"/>
    <col min="14593" max="14594" width="4.7109375" style="57" customWidth="1"/>
    <col min="14595" max="14595" width="21.140625" style="57" customWidth="1"/>
    <col min="14596" max="14596" width="6.42578125" style="57" customWidth="1"/>
    <col min="14597" max="14597" width="11.5703125" style="57" customWidth="1"/>
    <col min="14598" max="14598" width="17" style="57" customWidth="1"/>
    <col min="14599" max="14599" width="10.7109375" style="57" customWidth="1"/>
    <col min="14600" max="14600" width="17.140625" style="57" customWidth="1"/>
    <col min="14601" max="14601" width="6.28515625" style="57" customWidth="1"/>
    <col min="14602" max="14602" width="8.85546875" style="57" customWidth="1"/>
    <col min="14603" max="14603" width="15.28515625" style="57" customWidth="1"/>
    <col min="14604" max="14604" width="4.7109375" style="57" customWidth="1"/>
    <col min="14605" max="14605" width="9.7109375" style="57" customWidth="1"/>
    <col min="14606" max="14606" width="10.7109375" style="57" customWidth="1"/>
    <col min="14607" max="14608" width="9.7109375" style="57" customWidth="1"/>
    <col min="14609" max="14609" width="10.5703125" style="57" bestFit="1" customWidth="1"/>
    <col min="14610" max="14610" width="9.85546875" style="57" customWidth="1"/>
    <col min="14611" max="14611" width="9.42578125" style="57" customWidth="1"/>
    <col min="14612" max="14612" width="13.28515625" style="57" customWidth="1"/>
    <col min="14613" max="14613" width="5.140625" style="57" customWidth="1"/>
    <col min="14614" max="14614" width="5.7109375" style="57" customWidth="1"/>
    <col min="14615" max="14848" width="9.140625" style="57"/>
    <col min="14849" max="14850" width="4.7109375" style="57" customWidth="1"/>
    <col min="14851" max="14851" width="21.140625" style="57" customWidth="1"/>
    <col min="14852" max="14852" width="6.42578125" style="57" customWidth="1"/>
    <col min="14853" max="14853" width="11.5703125" style="57" customWidth="1"/>
    <col min="14854" max="14854" width="17" style="57" customWidth="1"/>
    <col min="14855" max="14855" width="10.7109375" style="57" customWidth="1"/>
    <col min="14856" max="14856" width="17.140625" style="57" customWidth="1"/>
    <col min="14857" max="14857" width="6.28515625" style="57" customWidth="1"/>
    <col min="14858" max="14858" width="8.85546875" style="57" customWidth="1"/>
    <col min="14859" max="14859" width="15.28515625" style="57" customWidth="1"/>
    <col min="14860" max="14860" width="4.7109375" style="57" customWidth="1"/>
    <col min="14861" max="14861" width="9.7109375" style="57" customWidth="1"/>
    <col min="14862" max="14862" width="10.7109375" style="57" customWidth="1"/>
    <col min="14863" max="14864" width="9.7109375" style="57" customWidth="1"/>
    <col min="14865" max="14865" width="10.5703125" style="57" bestFit="1" customWidth="1"/>
    <col min="14866" max="14866" width="9.85546875" style="57" customWidth="1"/>
    <col min="14867" max="14867" width="9.42578125" style="57" customWidth="1"/>
    <col min="14868" max="14868" width="13.28515625" style="57" customWidth="1"/>
    <col min="14869" max="14869" width="5.140625" style="57" customWidth="1"/>
    <col min="14870" max="14870" width="5.7109375" style="57" customWidth="1"/>
    <col min="14871" max="15104" width="9.140625" style="57"/>
    <col min="15105" max="15106" width="4.7109375" style="57" customWidth="1"/>
    <col min="15107" max="15107" width="21.140625" style="57" customWidth="1"/>
    <col min="15108" max="15108" width="6.42578125" style="57" customWidth="1"/>
    <col min="15109" max="15109" width="11.5703125" style="57" customWidth="1"/>
    <col min="15110" max="15110" width="17" style="57" customWidth="1"/>
    <col min="15111" max="15111" width="10.7109375" style="57" customWidth="1"/>
    <col min="15112" max="15112" width="17.140625" style="57" customWidth="1"/>
    <col min="15113" max="15113" width="6.28515625" style="57" customWidth="1"/>
    <col min="15114" max="15114" width="8.85546875" style="57" customWidth="1"/>
    <col min="15115" max="15115" width="15.28515625" style="57" customWidth="1"/>
    <col min="15116" max="15116" width="4.7109375" style="57" customWidth="1"/>
    <col min="15117" max="15117" width="9.7109375" style="57" customWidth="1"/>
    <col min="15118" max="15118" width="10.7109375" style="57" customWidth="1"/>
    <col min="15119" max="15120" width="9.7109375" style="57" customWidth="1"/>
    <col min="15121" max="15121" width="10.5703125" style="57" bestFit="1" customWidth="1"/>
    <col min="15122" max="15122" width="9.85546875" style="57" customWidth="1"/>
    <col min="15123" max="15123" width="9.42578125" style="57" customWidth="1"/>
    <col min="15124" max="15124" width="13.28515625" style="57" customWidth="1"/>
    <col min="15125" max="15125" width="5.140625" style="57" customWidth="1"/>
    <col min="15126" max="15126" width="5.7109375" style="57" customWidth="1"/>
    <col min="15127" max="15360" width="9.140625" style="57"/>
    <col min="15361" max="15362" width="4.7109375" style="57" customWidth="1"/>
    <col min="15363" max="15363" width="21.140625" style="57" customWidth="1"/>
    <col min="15364" max="15364" width="6.42578125" style="57" customWidth="1"/>
    <col min="15365" max="15365" width="11.5703125" style="57" customWidth="1"/>
    <col min="15366" max="15366" width="17" style="57" customWidth="1"/>
    <col min="15367" max="15367" width="10.7109375" style="57" customWidth="1"/>
    <col min="15368" max="15368" width="17.140625" style="57" customWidth="1"/>
    <col min="15369" max="15369" width="6.28515625" style="57" customWidth="1"/>
    <col min="15370" max="15370" width="8.85546875" style="57" customWidth="1"/>
    <col min="15371" max="15371" width="15.28515625" style="57" customWidth="1"/>
    <col min="15372" max="15372" width="4.7109375" style="57" customWidth="1"/>
    <col min="15373" max="15373" width="9.7109375" style="57" customWidth="1"/>
    <col min="15374" max="15374" width="10.7109375" style="57" customWidth="1"/>
    <col min="15375" max="15376" width="9.7109375" style="57" customWidth="1"/>
    <col min="15377" max="15377" width="10.5703125" style="57" bestFit="1" customWidth="1"/>
    <col min="15378" max="15378" width="9.85546875" style="57" customWidth="1"/>
    <col min="15379" max="15379" width="9.42578125" style="57" customWidth="1"/>
    <col min="15380" max="15380" width="13.28515625" style="57" customWidth="1"/>
    <col min="15381" max="15381" width="5.140625" style="57" customWidth="1"/>
    <col min="15382" max="15382" width="5.7109375" style="57" customWidth="1"/>
    <col min="15383" max="15616" width="9.140625" style="57"/>
    <col min="15617" max="15618" width="4.7109375" style="57" customWidth="1"/>
    <col min="15619" max="15619" width="21.140625" style="57" customWidth="1"/>
    <col min="15620" max="15620" width="6.42578125" style="57" customWidth="1"/>
    <col min="15621" max="15621" width="11.5703125" style="57" customWidth="1"/>
    <col min="15622" max="15622" width="17" style="57" customWidth="1"/>
    <col min="15623" max="15623" width="10.7109375" style="57" customWidth="1"/>
    <col min="15624" max="15624" width="17.140625" style="57" customWidth="1"/>
    <col min="15625" max="15625" width="6.28515625" style="57" customWidth="1"/>
    <col min="15626" max="15626" width="8.85546875" style="57" customWidth="1"/>
    <col min="15627" max="15627" width="15.28515625" style="57" customWidth="1"/>
    <col min="15628" max="15628" width="4.7109375" style="57" customWidth="1"/>
    <col min="15629" max="15629" width="9.7109375" style="57" customWidth="1"/>
    <col min="15630" max="15630" width="10.7109375" style="57" customWidth="1"/>
    <col min="15631" max="15632" width="9.7109375" style="57" customWidth="1"/>
    <col min="15633" max="15633" width="10.5703125" style="57" bestFit="1" customWidth="1"/>
    <col min="15634" max="15634" width="9.85546875" style="57" customWidth="1"/>
    <col min="15635" max="15635" width="9.42578125" style="57" customWidth="1"/>
    <col min="15636" max="15636" width="13.28515625" style="57" customWidth="1"/>
    <col min="15637" max="15637" width="5.140625" style="57" customWidth="1"/>
    <col min="15638" max="15638" width="5.7109375" style="57" customWidth="1"/>
    <col min="15639" max="15872" width="9.140625" style="57"/>
    <col min="15873" max="15874" width="4.7109375" style="57" customWidth="1"/>
    <col min="15875" max="15875" width="21.140625" style="57" customWidth="1"/>
    <col min="15876" max="15876" width="6.42578125" style="57" customWidth="1"/>
    <col min="15877" max="15877" width="11.5703125" style="57" customWidth="1"/>
    <col min="15878" max="15878" width="17" style="57" customWidth="1"/>
    <col min="15879" max="15879" width="10.7109375" style="57" customWidth="1"/>
    <col min="15880" max="15880" width="17.140625" style="57" customWidth="1"/>
    <col min="15881" max="15881" width="6.28515625" style="57" customWidth="1"/>
    <col min="15882" max="15882" width="8.85546875" style="57" customWidth="1"/>
    <col min="15883" max="15883" width="15.28515625" style="57" customWidth="1"/>
    <col min="15884" max="15884" width="4.7109375" style="57" customWidth="1"/>
    <col min="15885" max="15885" width="9.7109375" style="57" customWidth="1"/>
    <col min="15886" max="15886" width="10.7109375" style="57" customWidth="1"/>
    <col min="15887" max="15888" width="9.7109375" style="57" customWidth="1"/>
    <col min="15889" max="15889" width="10.5703125" style="57" bestFit="1" customWidth="1"/>
    <col min="15890" max="15890" width="9.85546875" style="57" customWidth="1"/>
    <col min="15891" max="15891" width="9.42578125" style="57" customWidth="1"/>
    <col min="15892" max="15892" width="13.28515625" style="57" customWidth="1"/>
    <col min="15893" max="15893" width="5.140625" style="57" customWidth="1"/>
    <col min="15894" max="15894" width="5.7109375" style="57" customWidth="1"/>
    <col min="15895" max="16128" width="9.140625" style="57"/>
    <col min="16129" max="16130" width="4.7109375" style="57" customWidth="1"/>
    <col min="16131" max="16131" width="21.140625" style="57" customWidth="1"/>
    <col min="16132" max="16132" width="6.42578125" style="57" customWidth="1"/>
    <col min="16133" max="16133" width="11.5703125" style="57" customWidth="1"/>
    <col min="16134" max="16134" width="17" style="57" customWidth="1"/>
    <col min="16135" max="16135" width="10.7109375" style="57" customWidth="1"/>
    <col min="16136" max="16136" width="17.140625" style="57" customWidth="1"/>
    <col min="16137" max="16137" width="6.28515625" style="57" customWidth="1"/>
    <col min="16138" max="16138" width="8.85546875" style="57" customWidth="1"/>
    <col min="16139" max="16139" width="15.28515625" style="57" customWidth="1"/>
    <col min="16140" max="16140" width="4.7109375" style="57" customWidth="1"/>
    <col min="16141" max="16141" width="9.7109375" style="57" customWidth="1"/>
    <col min="16142" max="16142" width="10.7109375" style="57" customWidth="1"/>
    <col min="16143" max="16144" width="9.7109375" style="57" customWidth="1"/>
    <col min="16145" max="16145" width="10.5703125" style="57" bestFit="1" customWidth="1"/>
    <col min="16146" max="16146" width="9.85546875" style="57" customWidth="1"/>
    <col min="16147" max="16147" width="9.42578125" style="57" customWidth="1"/>
    <col min="16148" max="16148" width="13.28515625" style="57" customWidth="1"/>
    <col min="16149" max="16149" width="5.140625" style="57" customWidth="1"/>
    <col min="16150" max="16150" width="5.7109375" style="57" customWidth="1"/>
    <col min="16151" max="16384" width="9.140625" style="57"/>
  </cols>
  <sheetData>
    <row r="1" spans="1:41" s="160" customFormat="1" hidden="1">
      <c r="A1" s="159" t="s">
        <v>29</v>
      </c>
      <c r="B1" s="159"/>
      <c r="C1" s="159"/>
      <c r="D1" s="159" t="s">
        <v>102</v>
      </c>
      <c r="E1" s="159"/>
      <c r="F1" s="159"/>
      <c r="G1" s="159" t="s">
        <v>103</v>
      </c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 t="s">
        <v>104</v>
      </c>
      <c r="S1" s="159" t="s">
        <v>105</v>
      </c>
      <c r="T1" s="159" t="s">
        <v>106</v>
      </c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</row>
    <row r="2" spans="1:41" customFormat="1" ht="94.5" customHeight="1"/>
    <row r="3" spans="1:41" s="2" customFormat="1" ht="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41" ht="18">
      <c r="A4" s="273" t="s">
        <v>30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56"/>
      <c r="X4" s="56"/>
      <c r="Y4" s="56"/>
    </row>
    <row r="5" spans="1:41" s="59" customFormat="1">
      <c r="A5" s="274" t="s">
        <v>0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58"/>
      <c r="X5" s="58"/>
      <c r="Y5" s="58"/>
    </row>
    <row r="6" spans="1:41" s="61" customFormat="1" ht="14.25">
      <c r="A6" s="275" t="s">
        <v>31</v>
      </c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60"/>
      <c r="X6" s="60"/>
      <c r="Y6" s="60"/>
    </row>
    <row r="7" spans="1:41" s="3" customFormat="1" ht="18">
      <c r="A7" s="276" t="s">
        <v>197</v>
      </c>
      <c r="B7" s="276"/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62"/>
      <c r="X7" s="62"/>
      <c r="Y7" s="62"/>
    </row>
    <row r="8" spans="1:41" s="7" customFormat="1" thickBot="1">
      <c r="A8" s="18" t="s">
        <v>119</v>
      </c>
      <c r="B8" s="4"/>
      <c r="C8" s="5"/>
      <c r="D8" s="5"/>
      <c r="E8" s="5"/>
      <c r="F8" s="5"/>
      <c r="G8" s="5"/>
      <c r="H8" s="6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141" t="s">
        <v>186</v>
      </c>
      <c r="U8" s="4"/>
      <c r="V8" s="63" t="s">
        <v>87</v>
      </c>
    </row>
    <row r="9" spans="1:41" s="69" customFormat="1" ht="15" customHeight="1">
      <c r="A9" s="380" t="s">
        <v>32</v>
      </c>
      <c r="B9" s="282" t="s">
        <v>33</v>
      </c>
      <c r="C9" s="382" t="s">
        <v>201</v>
      </c>
      <c r="D9" s="282" t="s">
        <v>35</v>
      </c>
      <c r="E9" s="382" t="s">
        <v>36</v>
      </c>
      <c r="F9" s="382" t="s">
        <v>37</v>
      </c>
      <c r="G9" s="382" t="s">
        <v>38</v>
      </c>
      <c r="H9" s="382" t="s">
        <v>60</v>
      </c>
      <c r="I9" s="282" t="s">
        <v>40</v>
      </c>
      <c r="J9" s="282" t="s">
        <v>41</v>
      </c>
      <c r="K9" s="282" t="s">
        <v>42</v>
      </c>
      <c r="L9" s="282" t="s">
        <v>43</v>
      </c>
      <c r="M9" s="64" t="s">
        <v>44</v>
      </c>
      <c r="N9" s="65">
        <v>30</v>
      </c>
      <c r="O9" s="66" t="s">
        <v>64</v>
      </c>
      <c r="P9" s="267" t="s">
        <v>46</v>
      </c>
      <c r="Q9" s="267"/>
      <c r="R9" s="66">
        <v>1</v>
      </c>
      <c r="S9" s="67" t="s">
        <v>47</v>
      </c>
      <c r="T9" s="190">
        <v>2.7777777777777776E-2</v>
      </c>
      <c r="U9" s="354" t="s">
        <v>61</v>
      </c>
      <c r="V9" s="278" t="s">
        <v>48</v>
      </c>
    </row>
    <row r="10" spans="1:41" s="69" customFormat="1" ht="15" customHeight="1">
      <c r="A10" s="277"/>
      <c r="B10" s="272"/>
      <c r="C10" s="271"/>
      <c r="D10" s="272"/>
      <c r="E10" s="271"/>
      <c r="F10" s="271"/>
      <c r="G10" s="271"/>
      <c r="H10" s="271"/>
      <c r="I10" s="272"/>
      <c r="J10" s="272"/>
      <c r="K10" s="272"/>
      <c r="L10" s="272"/>
      <c r="M10" s="70" t="s">
        <v>49</v>
      </c>
      <c r="N10" s="71">
        <v>30</v>
      </c>
      <c r="O10" s="72" t="s">
        <v>64</v>
      </c>
      <c r="P10" s="281" t="s">
        <v>50</v>
      </c>
      <c r="Q10" s="281"/>
      <c r="R10" s="72">
        <v>2</v>
      </c>
      <c r="S10" s="74" t="s">
        <v>47</v>
      </c>
      <c r="T10" s="191">
        <v>2.7777777777777776E-2</v>
      </c>
      <c r="U10" s="355"/>
      <c r="V10" s="279"/>
    </row>
    <row r="11" spans="1:41" s="69" customFormat="1" ht="15" customHeight="1">
      <c r="A11" s="277"/>
      <c r="B11" s="272"/>
      <c r="C11" s="271"/>
      <c r="D11" s="272"/>
      <c r="E11" s="271"/>
      <c r="F11" s="271"/>
      <c r="G11" s="271"/>
      <c r="H11" s="271"/>
      <c r="I11" s="272"/>
      <c r="J11" s="272"/>
      <c r="K11" s="272"/>
      <c r="L11" s="272"/>
      <c r="M11" s="70" t="s">
        <v>51</v>
      </c>
      <c r="N11" s="71">
        <v>20</v>
      </c>
      <c r="O11" s="72" t="s">
        <v>64</v>
      </c>
      <c r="P11" s="224"/>
      <c r="Q11" s="224"/>
      <c r="R11" s="72">
        <v>3</v>
      </c>
      <c r="S11" s="74" t="s">
        <v>47</v>
      </c>
      <c r="T11" s="191">
        <v>2.7777777777777776E-2</v>
      </c>
      <c r="U11" s="355"/>
      <c r="V11" s="279"/>
    </row>
    <row r="12" spans="1:41" s="69" customFormat="1" ht="15" customHeight="1">
      <c r="A12" s="277"/>
      <c r="B12" s="272"/>
      <c r="C12" s="271"/>
      <c r="D12" s="272"/>
      <c r="E12" s="271"/>
      <c r="F12" s="271"/>
      <c r="G12" s="271"/>
      <c r="H12" s="271"/>
      <c r="I12" s="272"/>
      <c r="J12" s="272"/>
      <c r="K12" s="272"/>
      <c r="L12" s="272"/>
      <c r="M12" s="70" t="s">
        <v>62</v>
      </c>
      <c r="N12" s="71">
        <v>30</v>
      </c>
      <c r="O12" s="72" t="s">
        <v>64</v>
      </c>
      <c r="P12" s="224"/>
      <c r="Q12" s="224"/>
      <c r="R12" s="72">
        <v>4</v>
      </c>
      <c r="S12" s="74" t="s">
        <v>47</v>
      </c>
      <c r="T12" s="191">
        <v>2.7777777777777776E-2</v>
      </c>
      <c r="U12" s="355"/>
      <c r="V12" s="279"/>
    </row>
    <row r="13" spans="1:41" s="69" customFormat="1" ht="15" customHeight="1">
      <c r="A13" s="277"/>
      <c r="B13" s="272"/>
      <c r="C13" s="271"/>
      <c r="D13" s="272"/>
      <c r="E13" s="271"/>
      <c r="F13" s="271"/>
      <c r="G13" s="271"/>
      <c r="H13" s="271"/>
      <c r="I13" s="272"/>
      <c r="J13" s="272"/>
      <c r="K13" s="272"/>
      <c r="L13" s="272"/>
      <c r="M13" s="70" t="s">
        <v>63</v>
      </c>
      <c r="N13" s="71">
        <v>30</v>
      </c>
      <c r="O13" s="72" t="s">
        <v>64</v>
      </c>
      <c r="P13" s="224"/>
      <c r="Q13" s="224"/>
      <c r="R13" s="72">
        <v>5</v>
      </c>
      <c r="S13" s="74" t="s">
        <v>47</v>
      </c>
      <c r="T13" s="191">
        <v>3.4722222222222224E-2</v>
      </c>
      <c r="U13" s="355"/>
      <c r="V13" s="279"/>
    </row>
    <row r="14" spans="1:41" s="69" customFormat="1" ht="15" customHeight="1">
      <c r="A14" s="277"/>
      <c r="B14" s="272"/>
      <c r="C14" s="271"/>
      <c r="D14" s="272"/>
      <c r="E14" s="271"/>
      <c r="F14" s="271"/>
      <c r="G14" s="271"/>
      <c r="H14" s="271"/>
      <c r="I14" s="272"/>
      <c r="J14" s="272"/>
      <c r="K14" s="272"/>
      <c r="L14" s="272"/>
      <c r="M14" s="76" t="s">
        <v>65</v>
      </c>
      <c r="N14" s="77">
        <v>20</v>
      </c>
      <c r="O14" s="78" t="s">
        <v>64</v>
      </c>
      <c r="P14" s="79"/>
      <c r="Q14" s="79"/>
      <c r="R14" s="78"/>
      <c r="S14" s="80"/>
      <c r="T14" s="192"/>
      <c r="U14" s="355"/>
      <c r="V14" s="279"/>
    </row>
    <row r="15" spans="1:41" s="69" customFormat="1" ht="45.75" thickBot="1">
      <c r="A15" s="381"/>
      <c r="B15" s="353"/>
      <c r="C15" s="383"/>
      <c r="D15" s="353"/>
      <c r="E15" s="383"/>
      <c r="F15" s="383"/>
      <c r="G15" s="383"/>
      <c r="H15" s="383"/>
      <c r="I15" s="353"/>
      <c r="J15" s="353"/>
      <c r="K15" s="353"/>
      <c r="L15" s="283"/>
      <c r="M15" s="82" t="s">
        <v>52</v>
      </c>
      <c r="N15" s="83" t="s">
        <v>53</v>
      </c>
      <c r="O15" s="84" t="s">
        <v>54</v>
      </c>
      <c r="P15" s="84" t="s">
        <v>55</v>
      </c>
      <c r="Q15" s="84" t="s">
        <v>56</v>
      </c>
      <c r="R15" s="85" t="s">
        <v>57</v>
      </c>
      <c r="S15" s="85" t="s">
        <v>58</v>
      </c>
      <c r="T15" s="432" t="s">
        <v>59</v>
      </c>
      <c r="U15" s="356"/>
      <c r="V15" s="280"/>
    </row>
    <row r="16" spans="1:41" s="90" customFormat="1" ht="12.75" customHeight="1">
      <c r="A16" s="249">
        <v>1</v>
      </c>
      <c r="B16" s="252">
        <v>3</v>
      </c>
      <c r="C16" s="255" t="s">
        <v>144</v>
      </c>
      <c r="D16" s="258" t="s">
        <v>13</v>
      </c>
      <c r="E16" s="258">
        <v>10174530</v>
      </c>
      <c r="F16" s="264" t="s">
        <v>154</v>
      </c>
      <c r="G16" s="237" t="s">
        <v>155</v>
      </c>
      <c r="H16" s="237" t="s">
        <v>158</v>
      </c>
      <c r="I16" s="240" t="s">
        <v>191</v>
      </c>
      <c r="J16" s="243" t="s">
        <v>66</v>
      </c>
      <c r="K16" s="243" t="s">
        <v>118</v>
      </c>
      <c r="L16" s="87">
        <v>1</v>
      </c>
      <c r="M16" s="167">
        <v>0.20833333333333334</v>
      </c>
      <c r="N16" s="89">
        <v>0.29181712962962963</v>
      </c>
      <c r="O16" s="88">
        <v>0.29365740740740742</v>
      </c>
      <c r="P16" s="152">
        <f t="shared" ref="P16:P27" si="0">O16-N16</f>
        <v>1.8402777777777879E-3</v>
      </c>
      <c r="Q16" s="153">
        <f>O16-M16</f>
        <v>8.532407407407408E-2</v>
      </c>
      <c r="R16" s="221">
        <f>$N$9/Q16/24</f>
        <v>14.650027129679868</v>
      </c>
      <c r="S16" s="246">
        <f>SUM($N$9:$N$14)/T16/24</f>
        <v>15.899743285394871</v>
      </c>
      <c r="T16" s="366">
        <f>SUM(Q16:Q21)</f>
        <v>0.41929398148148145</v>
      </c>
      <c r="U16" s="384"/>
      <c r="V16" s="234"/>
    </row>
    <row r="17" spans="1:22" s="90" customFormat="1" ht="12.75" customHeight="1">
      <c r="A17" s="250"/>
      <c r="B17" s="253"/>
      <c r="C17" s="256"/>
      <c r="D17" s="259"/>
      <c r="E17" s="259"/>
      <c r="F17" s="265"/>
      <c r="G17" s="238"/>
      <c r="H17" s="238"/>
      <c r="I17" s="241"/>
      <c r="J17" s="244"/>
      <c r="K17" s="244"/>
      <c r="L17" s="91">
        <v>2</v>
      </c>
      <c r="M17" s="165">
        <f>O16+$T$9</f>
        <v>0.32143518518518521</v>
      </c>
      <c r="N17" s="93">
        <v>0.40399305555555554</v>
      </c>
      <c r="O17" s="92">
        <v>0.40532407407407406</v>
      </c>
      <c r="P17" s="165">
        <f t="shared" si="0"/>
        <v>1.331018518518523E-3</v>
      </c>
      <c r="Q17" s="154">
        <f>O17-M17</f>
        <v>8.3888888888888846E-2</v>
      </c>
      <c r="R17" s="222">
        <f>$N$10/Q17/24</f>
        <v>14.900662251655637</v>
      </c>
      <c r="S17" s="247"/>
      <c r="T17" s="367"/>
      <c r="U17" s="385"/>
      <c r="V17" s="235"/>
    </row>
    <row r="18" spans="1:22" s="90" customFormat="1" ht="12.75" customHeight="1">
      <c r="A18" s="250"/>
      <c r="B18" s="253"/>
      <c r="C18" s="256"/>
      <c r="D18" s="259"/>
      <c r="E18" s="259"/>
      <c r="F18" s="265"/>
      <c r="G18" s="238"/>
      <c r="H18" s="238"/>
      <c r="I18" s="241"/>
      <c r="J18" s="244"/>
      <c r="K18" s="244"/>
      <c r="L18" s="91">
        <v>3</v>
      </c>
      <c r="M18" s="165">
        <f>O17+$T$10</f>
        <v>0.43310185185185185</v>
      </c>
      <c r="N18" s="93">
        <v>0.48651620370370369</v>
      </c>
      <c r="O18" s="92">
        <v>0.4886226851851852</v>
      </c>
      <c r="P18" s="165">
        <f t="shared" si="0"/>
        <v>2.1064814814815147E-3</v>
      </c>
      <c r="Q18" s="154">
        <f>O18-M18</f>
        <v>5.5520833333333353E-2</v>
      </c>
      <c r="R18" s="222">
        <f>$N$11/Q18/24</f>
        <v>15.009380863039395</v>
      </c>
      <c r="S18" s="247"/>
      <c r="T18" s="367"/>
      <c r="U18" s="385"/>
      <c r="V18" s="235"/>
    </row>
    <row r="19" spans="1:22" s="90" customFormat="1" ht="12.75" customHeight="1">
      <c r="A19" s="250"/>
      <c r="B19" s="253"/>
      <c r="C19" s="256"/>
      <c r="D19" s="259"/>
      <c r="E19" s="259"/>
      <c r="F19" s="265"/>
      <c r="G19" s="238"/>
      <c r="H19" s="238"/>
      <c r="I19" s="241"/>
      <c r="J19" s="244"/>
      <c r="K19" s="244"/>
      <c r="L19" s="91">
        <v>4</v>
      </c>
      <c r="M19" s="165">
        <f>O18+$T$11</f>
        <v>0.51640046296296294</v>
      </c>
      <c r="N19" s="93">
        <v>0.59467592592592589</v>
      </c>
      <c r="O19" s="92">
        <v>0.59743055555555558</v>
      </c>
      <c r="P19" s="165">
        <f t="shared" si="0"/>
        <v>2.7546296296296902E-3</v>
      </c>
      <c r="Q19" s="154">
        <f>O19-M19</f>
        <v>8.103009259259264E-2</v>
      </c>
      <c r="R19" s="222">
        <f>$N$12/Q19/24</f>
        <v>15.426367661762598</v>
      </c>
      <c r="S19" s="247"/>
      <c r="T19" s="367"/>
      <c r="U19" s="385"/>
      <c r="V19" s="235"/>
    </row>
    <row r="20" spans="1:22" s="90" customFormat="1" ht="12.75" customHeight="1">
      <c r="A20" s="250"/>
      <c r="B20" s="253"/>
      <c r="C20" s="256"/>
      <c r="D20" s="259"/>
      <c r="E20" s="259"/>
      <c r="F20" s="265"/>
      <c r="G20" s="238"/>
      <c r="H20" s="238"/>
      <c r="I20" s="241"/>
      <c r="J20" s="244"/>
      <c r="K20" s="244"/>
      <c r="L20" s="91">
        <v>5</v>
      </c>
      <c r="M20" s="165">
        <f>O19+$T$12</f>
        <v>0.62520833333333337</v>
      </c>
      <c r="N20" s="93">
        <v>0.69861111111111107</v>
      </c>
      <c r="O20" s="92">
        <v>0.70160879629629624</v>
      </c>
      <c r="P20" s="165">
        <f t="shared" si="0"/>
        <v>2.9976851851851727E-3</v>
      </c>
      <c r="Q20" s="154">
        <f>O20-M20</f>
        <v>7.6400462962962878E-2</v>
      </c>
      <c r="R20" s="222">
        <f>$N$13/Q20/24</f>
        <v>16.361157400393896</v>
      </c>
      <c r="S20" s="247"/>
      <c r="T20" s="367"/>
      <c r="U20" s="385"/>
      <c r="V20" s="235"/>
    </row>
    <row r="21" spans="1:22" s="90" customFormat="1" ht="12.75" customHeight="1" thickBot="1">
      <c r="A21" s="251"/>
      <c r="B21" s="254"/>
      <c r="C21" s="257"/>
      <c r="D21" s="260"/>
      <c r="E21" s="260"/>
      <c r="F21" s="266"/>
      <c r="G21" s="239"/>
      <c r="H21" s="239"/>
      <c r="I21" s="242"/>
      <c r="J21" s="245"/>
      <c r="K21" s="245"/>
      <c r="L21" s="94">
        <v>6</v>
      </c>
      <c r="M21" s="166">
        <f>O20+$T$13</f>
        <v>0.73633101851851845</v>
      </c>
      <c r="N21" s="96">
        <v>0.77346064814814808</v>
      </c>
      <c r="O21" s="95">
        <v>0.79386574074074068</v>
      </c>
      <c r="P21" s="166">
        <f t="shared" si="0"/>
        <v>2.04050925925926E-2</v>
      </c>
      <c r="Q21" s="155">
        <f>N21-M21</f>
        <v>3.7129629629629624E-2</v>
      </c>
      <c r="R21" s="223">
        <f>$N$14/Q21/24</f>
        <v>22.443890274314217</v>
      </c>
      <c r="S21" s="248"/>
      <c r="T21" s="368"/>
      <c r="U21" s="386"/>
      <c r="V21" s="236"/>
    </row>
    <row r="22" spans="1:22" s="90" customFormat="1" ht="12.75" customHeight="1">
      <c r="A22" s="249">
        <v>2</v>
      </c>
      <c r="B22" s="252">
        <v>7</v>
      </c>
      <c r="C22" s="255" t="s">
        <v>145</v>
      </c>
      <c r="D22" s="258" t="s">
        <v>13</v>
      </c>
      <c r="E22" s="261">
        <v>10172341</v>
      </c>
      <c r="F22" s="264" t="s">
        <v>153</v>
      </c>
      <c r="G22" s="237" t="s">
        <v>149</v>
      </c>
      <c r="H22" s="237" t="s">
        <v>126</v>
      </c>
      <c r="I22" s="240" t="s">
        <v>192</v>
      </c>
      <c r="J22" s="243" t="s">
        <v>66</v>
      </c>
      <c r="K22" s="243" t="s">
        <v>120</v>
      </c>
      <c r="L22" s="87">
        <v>1</v>
      </c>
      <c r="M22" s="167">
        <v>0.20833333333333334</v>
      </c>
      <c r="N22" s="89">
        <v>0.2835185185185185</v>
      </c>
      <c r="O22" s="88">
        <v>0.28946759259259258</v>
      </c>
      <c r="P22" s="152">
        <f t="shared" si="0"/>
        <v>5.9490740740740788E-3</v>
      </c>
      <c r="Q22" s="153">
        <f>O22-M22</f>
        <v>8.1134259259259239E-2</v>
      </c>
      <c r="R22" s="221">
        <f>$N$9/Q22/24</f>
        <v>15.406562054208278</v>
      </c>
      <c r="S22" s="246">
        <f>SUM($N$9:$N$14)/T22/24</f>
        <v>14.922279792746112</v>
      </c>
      <c r="T22" s="366">
        <f>SUM(Q22:Q27)</f>
        <v>0.4467592592592593</v>
      </c>
      <c r="U22" s="384"/>
      <c r="V22" s="234"/>
    </row>
    <row r="23" spans="1:22" s="90" customFormat="1" ht="12.75" customHeight="1">
      <c r="A23" s="250"/>
      <c r="B23" s="253"/>
      <c r="C23" s="256"/>
      <c r="D23" s="259"/>
      <c r="E23" s="262"/>
      <c r="F23" s="265"/>
      <c r="G23" s="238"/>
      <c r="H23" s="238"/>
      <c r="I23" s="241"/>
      <c r="J23" s="244"/>
      <c r="K23" s="244"/>
      <c r="L23" s="91">
        <v>2</v>
      </c>
      <c r="M23" s="165">
        <f>O22+$T$9</f>
        <v>0.31724537037037037</v>
      </c>
      <c r="N23" s="93">
        <v>0.38998842592592592</v>
      </c>
      <c r="O23" s="92">
        <v>0.39753472222222225</v>
      </c>
      <c r="P23" s="165">
        <f t="shared" si="0"/>
        <v>7.5462962962963287E-3</v>
      </c>
      <c r="Q23" s="154">
        <f>O23-M23</f>
        <v>8.0289351851851876E-2</v>
      </c>
      <c r="R23" s="222">
        <f>$N$10/Q23/24</f>
        <v>15.568689635289026</v>
      </c>
      <c r="S23" s="247"/>
      <c r="T23" s="367"/>
      <c r="U23" s="385"/>
      <c r="V23" s="235"/>
    </row>
    <row r="24" spans="1:22" s="90" customFormat="1" ht="12.75" customHeight="1">
      <c r="A24" s="250"/>
      <c r="B24" s="253"/>
      <c r="C24" s="256"/>
      <c r="D24" s="259"/>
      <c r="E24" s="262"/>
      <c r="F24" s="265"/>
      <c r="G24" s="238"/>
      <c r="H24" s="238"/>
      <c r="I24" s="241"/>
      <c r="J24" s="244"/>
      <c r="K24" s="244"/>
      <c r="L24" s="91">
        <v>3</v>
      </c>
      <c r="M24" s="165">
        <f>O23+$T$10</f>
        <v>0.42531250000000004</v>
      </c>
      <c r="N24" s="93">
        <v>0.47795138888888888</v>
      </c>
      <c r="O24" s="92">
        <v>0.48391203703703706</v>
      </c>
      <c r="P24" s="165">
        <f t="shared" si="0"/>
        <v>5.9606481481481732E-3</v>
      </c>
      <c r="Q24" s="154">
        <f>O24-M24</f>
        <v>5.8599537037037019E-2</v>
      </c>
      <c r="R24" s="222">
        <f>$N$11/Q24/24</f>
        <v>14.220817697017582</v>
      </c>
      <c r="S24" s="247"/>
      <c r="T24" s="367"/>
      <c r="U24" s="385"/>
      <c r="V24" s="235"/>
    </row>
    <row r="25" spans="1:22" s="90" customFormat="1" ht="12.75" customHeight="1">
      <c r="A25" s="250"/>
      <c r="B25" s="253"/>
      <c r="C25" s="256"/>
      <c r="D25" s="259"/>
      <c r="E25" s="262"/>
      <c r="F25" s="265"/>
      <c r="G25" s="238"/>
      <c r="H25" s="238"/>
      <c r="I25" s="241"/>
      <c r="J25" s="244"/>
      <c r="K25" s="244"/>
      <c r="L25" s="91">
        <v>4</v>
      </c>
      <c r="M25" s="165">
        <f>O24+$T$11</f>
        <v>0.51168981481481479</v>
      </c>
      <c r="N25" s="93">
        <v>0.59456018518518516</v>
      </c>
      <c r="O25" s="92">
        <v>0.60069444444444442</v>
      </c>
      <c r="P25" s="165">
        <f t="shared" si="0"/>
        <v>6.134259259259256E-3</v>
      </c>
      <c r="Q25" s="154">
        <f>O25-M25</f>
        <v>8.9004629629629628E-2</v>
      </c>
      <c r="R25" s="222">
        <f>$N$12/Q25/24</f>
        <v>14.044213263979195</v>
      </c>
      <c r="S25" s="247"/>
      <c r="T25" s="367"/>
      <c r="U25" s="385"/>
      <c r="V25" s="235"/>
    </row>
    <row r="26" spans="1:22" s="90" customFormat="1" ht="12.75" customHeight="1">
      <c r="A26" s="250"/>
      <c r="B26" s="253"/>
      <c r="C26" s="256"/>
      <c r="D26" s="259"/>
      <c r="E26" s="262"/>
      <c r="F26" s="265"/>
      <c r="G26" s="238"/>
      <c r="H26" s="238"/>
      <c r="I26" s="241"/>
      <c r="J26" s="244"/>
      <c r="K26" s="244"/>
      <c r="L26" s="91">
        <v>5</v>
      </c>
      <c r="M26" s="165">
        <f>O25+$T$12</f>
        <v>0.62847222222222221</v>
      </c>
      <c r="N26" s="93">
        <v>0.69924768518518521</v>
      </c>
      <c r="O26" s="92">
        <v>0.7041087962962963</v>
      </c>
      <c r="P26" s="165">
        <f t="shared" si="0"/>
        <v>4.8611111111110938E-3</v>
      </c>
      <c r="Q26" s="154">
        <f>O26-M26</f>
        <v>7.5636574074074092E-2</v>
      </c>
      <c r="R26" s="222">
        <f>$N$13/Q26/24</f>
        <v>16.526396327467477</v>
      </c>
      <c r="S26" s="247"/>
      <c r="T26" s="367"/>
      <c r="U26" s="385"/>
      <c r="V26" s="235"/>
    </row>
    <row r="27" spans="1:22" s="90" customFormat="1" ht="12.75" customHeight="1" thickBot="1">
      <c r="A27" s="251"/>
      <c r="B27" s="254"/>
      <c r="C27" s="257"/>
      <c r="D27" s="260"/>
      <c r="E27" s="263"/>
      <c r="F27" s="266"/>
      <c r="G27" s="239"/>
      <c r="H27" s="239"/>
      <c r="I27" s="242"/>
      <c r="J27" s="245"/>
      <c r="K27" s="245"/>
      <c r="L27" s="94">
        <v>6</v>
      </c>
      <c r="M27" s="166">
        <f>O26+$T$13</f>
        <v>0.73883101851851851</v>
      </c>
      <c r="N27" s="96">
        <v>0.80092592592592593</v>
      </c>
      <c r="O27" s="95">
        <v>0.80694444444444446</v>
      </c>
      <c r="P27" s="166">
        <f t="shared" si="0"/>
        <v>6.0185185185185341E-3</v>
      </c>
      <c r="Q27" s="155">
        <f>N27-M27</f>
        <v>6.2094907407407418E-2</v>
      </c>
      <c r="R27" s="223">
        <f>$N$14/Q27/24</f>
        <v>13.420316868592728</v>
      </c>
      <c r="S27" s="248"/>
      <c r="T27" s="368"/>
      <c r="U27" s="386"/>
      <c r="V27" s="236"/>
    </row>
    <row r="28" spans="1:22" s="90" customFormat="1" ht="12.75" customHeight="1">
      <c r="A28" s="249">
        <v>3</v>
      </c>
      <c r="B28" s="252">
        <v>5</v>
      </c>
      <c r="C28" s="255" t="s">
        <v>146</v>
      </c>
      <c r="D28" s="258" t="s">
        <v>13</v>
      </c>
      <c r="E28" s="261">
        <v>10172401</v>
      </c>
      <c r="F28" s="264" t="s">
        <v>162</v>
      </c>
      <c r="G28" s="237" t="s">
        <v>150</v>
      </c>
      <c r="H28" s="237" t="s">
        <v>117</v>
      </c>
      <c r="I28" s="240" t="s">
        <v>156</v>
      </c>
      <c r="J28" s="243" t="s">
        <v>66</v>
      </c>
      <c r="K28" s="243" t="s">
        <v>118</v>
      </c>
      <c r="L28" s="87">
        <v>1</v>
      </c>
      <c r="M28" s="167">
        <v>0.20833333333333334</v>
      </c>
      <c r="N28" s="89">
        <v>0.28350694444444446</v>
      </c>
      <c r="O28" s="88">
        <v>0.29084490740740737</v>
      </c>
      <c r="P28" s="152">
        <f t="shared" ref="P28:P33" si="1">O28-N28</f>
        <v>7.3379629629629073E-3</v>
      </c>
      <c r="Q28" s="153">
        <f>O28-M28</f>
        <v>8.2511574074074029E-2</v>
      </c>
      <c r="R28" s="221">
        <f>$N$9/Q28/24</f>
        <v>15.14938981624352</v>
      </c>
      <c r="S28" s="246">
        <f>SUM($N$9:$N$14)/T28/24</f>
        <v>14.279693581575231</v>
      </c>
      <c r="T28" s="366">
        <f>SUM(Q28:Q33)</f>
        <v>0.46686342592592589</v>
      </c>
      <c r="U28" s="384"/>
      <c r="V28" s="234"/>
    </row>
    <row r="29" spans="1:22" s="90" customFormat="1" ht="12.75" customHeight="1">
      <c r="A29" s="250"/>
      <c r="B29" s="253"/>
      <c r="C29" s="256"/>
      <c r="D29" s="259"/>
      <c r="E29" s="262"/>
      <c r="F29" s="265"/>
      <c r="G29" s="238"/>
      <c r="H29" s="238"/>
      <c r="I29" s="241"/>
      <c r="J29" s="244"/>
      <c r="K29" s="244"/>
      <c r="L29" s="91">
        <v>2</v>
      </c>
      <c r="M29" s="165">
        <f>O28+$T$9</f>
        <v>0.31862268518518516</v>
      </c>
      <c r="N29" s="93">
        <v>0.39480324074074075</v>
      </c>
      <c r="O29" s="92">
        <v>0.40155092592592595</v>
      </c>
      <c r="P29" s="165">
        <f t="shared" si="1"/>
        <v>6.7476851851852038E-3</v>
      </c>
      <c r="Q29" s="154">
        <f>O29-M29</f>
        <v>8.2928240740740788E-2</v>
      </c>
      <c r="R29" s="222">
        <f>$N$10/Q29/24</f>
        <v>15.073272854152121</v>
      </c>
      <c r="S29" s="247"/>
      <c r="T29" s="367"/>
      <c r="U29" s="385"/>
      <c r="V29" s="235"/>
    </row>
    <row r="30" spans="1:22" s="90" customFormat="1" ht="12.75" customHeight="1">
      <c r="A30" s="250"/>
      <c r="B30" s="253"/>
      <c r="C30" s="256"/>
      <c r="D30" s="259"/>
      <c r="E30" s="262"/>
      <c r="F30" s="265"/>
      <c r="G30" s="238"/>
      <c r="H30" s="238"/>
      <c r="I30" s="241"/>
      <c r="J30" s="244"/>
      <c r="K30" s="244"/>
      <c r="L30" s="91">
        <v>3</v>
      </c>
      <c r="M30" s="165">
        <f>O29+$T$10</f>
        <v>0.42932870370370374</v>
      </c>
      <c r="N30" s="93">
        <v>0.48112268518518514</v>
      </c>
      <c r="O30" s="92">
        <v>0.49071759259259262</v>
      </c>
      <c r="P30" s="165">
        <f t="shared" si="1"/>
        <v>9.5949074074074825E-3</v>
      </c>
      <c r="Q30" s="154">
        <f>O30-M30</f>
        <v>6.1388888888888882E-2</v>
      </c>
      <c r="R30" s="222">
        <f>$N$11/Q30/24</f>
        <v>13.574660633484164</v>
      </c>
      <c r="S30" s="247"/>
      <c r="T30" s="367"/>
      <c r="U30" s="385"/>
      <c r="V30" s="235"/>
    </row>
    <row r="31" spans="1:22" s="90" customFormat="1" ht="12.75" customHeight="1">
      <c r="A31" s="250"/>
      <c r="B31" s="253"/>
      <c r="C31" s="256"/>
      <c r="D31" s="259"/>
      <c r="E31" s="262"/>
      <c r="F31" s="265"/>
      <c r="G31" s="238"/>
      <c r="H31" s="238"/>
      <c r="I31" s="241"/>
      <c r="J31" s="244"/>
      <c r="K31" s="244"/>
      <c r="L31" s="91">
        <v>4</v>
      </c>
      <c r="M31" s="165">
        <f>O30+$T$11</f>
        <v>0.51849537037037041</v>
      </c>
      <c r="N31" s="93">
        <v>0.59895833333333337</v>
      </c>
      <c r="O31" s="92">
        <v>0.60792824074074081</v>
      </c>
      <c r="P31" s="165">
        <f t="shared" si="1"/>
        <v>8.9699074074074403E-3</v>
      </c>
      <c r="Q31" s="154">
        <f>O31-M31</f>
        <v>8.9432870370370399E-2</v>
      </c>
      <c r="R31" s="222">
        <f>$N$12/Q31/24</f>
        <v>13.976963892843273</v>
      </c>
      <c r="S31" s="247"/>
      <c r="T31" s="367"/>
      <c r="U31" s="385"/>
      <c r="V31" s="235"/>
    </row>
    <row r="32" spans="1:22" s="90" customFormat="1" ht="12.75" customHeight="1">
      <c r="A32" s="250"/>
      <c r="B32" s="253"/>
      <c r="C32" s="256"/>
      <c r="D32" s="259"/>
      <c r="E32" s="262"/>
      <c r="F32" s="265"/>
      <c r="G32" s="238"/>
      <c r="H32" s="238"/>
      <c r="I32" s="241"/>
      <c r="J32" s="244"/>
      <c r="K32" s="244"/>
      <c r="L32" s="91">
        <v>5</v>
      </c>
      <c r="M32" s="165">
        <f>O31+$T$12</f>
        <v>0.6357060185185186</v>
      </c>
      <c r="N32" s="93">
        <v>0.71840277777777783</v>
      </c>
      <c r="O32" s="92">
        <v>0.72755787037037034</v>
      </c>
      <c r="P32" s="165">
        <f t="shared" si="1"/>
        <v>9.1550925925925064E-3</v>
      </c>
      <c r="Q32" s="154">
        <f>O32-M32</f>
        <v>9.185185185185174E-2</v>
      </c>
      <c r="R32" s="222">
        <f>$N$13/Q32/24</f>
        <v>13.608870967741952</v>
      </c>
      <c r="S32" s="247"/>
      <c r="T32" s="367"/>
      <c r="U32" s="385"/>
      <c r="V32" s="235"/>
    </row>
    <row r="33" spans="1:22" s="90" customFormat="1" ht="12.75" customHeight="1" thickBot="1">
      <c r="A33" s="251"/>
      <c r="B33" s="254"/>
      <c r="C33" s="257"/>
      <c r="D33" s="260"/>
      <c r="E33" s="263"/>
      <c r="F33" s="266"/>
      <c r="G33" s="239"/>
      <c r="H33" s="239"/>
      <c r="I33" s="242"/>
      <c r="J33" s="245"/>
      <c r="K33" s="245"/>
      <c r="L33" s="94">
        <v>6</v>
      </c>
      <c r="M33" s="166">
        <f>O32+$T$13</f>
        <v>0.76228009259259255</v>
      </c>
      <c r="N33" s="96">
        <v>0.82103009259259263</v>
      </c>
      <c r="O33" s="95">
        <v>0.83057870370370368</v>
      </c>
      <c r="P33" s="166">
        <f t="shared" si="1"/>
        <v>9.5486111111110494E-3</v>
      </c>
      <c r="Q33" s="155">
        <f>N33-M33</f>
        <v>5.875000000000008E-2</v>
      </c>
      <c r="R33" s="223">
        <f>$N$14/Q33/24</f>
        <v>14.184397163120549</v>
      </c>
      <c r="S33" s="248"/>
      <c r="T33" s="368"/>
      <c r="U33" s="386"/>
      <c r="V33" s="236"/>
    </row>
    <row r="34" spans="1:22" s="90" customFormat="1" ht="12.75" customHeight="1">
      <c r="A34" s="249"/>
      <c r="B34" s="252">
        <v>8</v>
      </c>
      <c r="C34" s="255" t="s">
        <v>163</v>
      </c>
      <c r="D34" s="258" t="s">
        <v>13</v>
      </c>
      <c r="E34" s="261">
        <v>10018771</v>
      </c>
      <c r="F34" s="264" t="s">
        <v>161</v>
      </c>
      <c r="G34" s="237" t="s">
        <v>159</v>
      </c>
      <c r="H34" s="237" t="s">
        <v>160</v>
      </c>
      <c r="I34" s="240" t="s">
        <v>156</v>
      </c>
      <c r="J34" s="243" t="s">
        <v>66</v>
      </c>
      <c r="K34" s="243" t="s">
        <v>193</v>
      </c>
      <c r="L34" s="87">
        <v>1</v>
      </c>
      <c r="M34" s="167">
        <v>0.20833333333333334</v>
      </c>
      <c r="N34" s="89">
        <v>0.2835300925925926</v>
      </c>
      <c r="O34" s="88">
        <v>0.28721064814814817</v>
      </c>
      <c r="P34" s="152">
        <f t="shared" ref="P34:P38" si="2">O34-N34</f>
        <v>3.6805555555555758E-3</v>
      </c>
      <c r="Q34" s="153">
        <f>O34-M34</f>
        <v>7.8877314814814831E-2</v>
      </c>
      <c r="R34" s="221">
        <f>$N$9/Q34/24</f>
        <v>15.847395451210561</v>
      </c>
      <c r="S34" s="433" t="s">
        <v>147</v>
      </c>
      <c r="T34" s="439"/>
      <c r="U34" s="384"/>
      <c r="V34" s="234"/>
    </row>
    <row r="35" spans="1:22" s="90" customFormat="1" ht="12.75" customHeight="1">
      <c r="A35" s="250"/>
      <c r="B35" s="253"/>
      <c r="C35" s="256"/>
      <c r="D35" s="259"/>
      <c r="E35" s="262"/>
      <c r="F35" s="265"/>
      <c r="G35" s="238"/>
      <c r="H35" s="238"/>
      <c r="I35" s="241"/>
      <c r="J35" s="244"/>
      <c r="K35" s="244"/>
      <c r="L35" s="91">
        <v>2</v>
      </c>
      <c r="M35" s="165">
        <f>O34+$T$9</f>
        <v>0.31498842592592596</v>
      </c>
      <c r="N35" s="93">
        <v>0.38490740740740742</v>
      </c>
      <c r="O35" s="92">
        <v>0.38848379629629631</v>
      </c>
      <c r="P35" s="165">
        <f t="shared" si="2"/>
        <v>3.5763888888888928E-3</v>
      </c>
      <c r="Q35" s="154">
        <f>O35-M35</f>
        <v>7.349537037037035E-2</v>
      </c>
      <c r="R35" s="222">
        <f>$N$10/Q35/24</f>
        <v>17.007874015748037</v>
      </c>
      <c r="S35" s="435"/>
      <c r="T35" s="440"/>
      <c r="U35" s="385"/>
      <c r="V35" s="235"/>
    </row>
    <row r="36" spans="1:22" s="90" customFormat="1" ht="12.75" customHeight="1">
      <c r="A36" s="250"/>
      <c r="B36" s="253"/>
      <c r="C36" s="256"/>
      <c r="D36" s="259"/>
      <c r="E36" s="262"/>
      <c r="F36" s="265"/>
      <c r="G36" s="238"/>
      <c r="H36" s="238"/>
      <c r="I36" s="241"/>
      <c r="J36" s="244"/>
      <c r="K36" s="244"/>
      <c r="L36" s="91">
        <v>3</v>
      </c>
      <c r="M36" s="165">
        <f>O35+$T$10</f>
        <v>0.4162615740740741</v>
      </c>
      <c r="N36" s="93">
        <v>0.46776620370370375</v>
      </c>
      <c r="O36" s="92">
        <v>0.47129629629629632</v>
      </c>
      <c r="P36" s="165">
        <f t="shared" si="2"/>
        <v>3.5300925925925708E-3</v>
      </c>
      <c r="Q36" s="154">
        <f>O36-M36</f>
        <v>5.5034722222222221E-2</v>
      </c>
      <c r="R36" s="222">
        <f>$N$11/Q36/24</f>
        <v>15.141955835962145</v>
      </c>
      <c r="S36" s="435"/>
      <c r="T36" s="440"/>
      <c r="U36" s="385"/>
      <c r="V36" s="235"/>
    </row>
    <row r="37" spans="1:22" s="90" customFormat="1" ht="12.75" customHeight="1">
      <c r="A37" s="250"/>
      <c r="B37" s="253"/>
      <c r="C37" s="256"/>
      <c r="D37" s="259"/>
      <c r="E37" s="262"/>
      <c r="F37" s="265"/>
      <c r="G37" s="238"/>
      <c r="H37" s="238"/>
      <c r="I37" s="241"/>
      <c r="J37" s="244"/>
      <c r="K37" s="244"/>
      <c r="L37" s="91">
        <v>4</v>
      </c>
      <c r="M37" s="165">
        <f>O36+$T$11</f>
        <v>0.49907407407407411</v>
      </c>
      <c r="N37" s="93">
        <v>0.58738425925925919</v>
      </c>
      <c r="O37" s="92">
        <v>0.58935185185185179</v>
      </c>
      <c r="P37" s="165">
        <f t="shared" si="2"/>
        <v>1.9675925925926041E-3</v>
      </c>
      <c r="Q37" s="154">
        <f>O37-M37</f>
        <v>9.0277777777777679E-2</v>
      </c>
      <c r="R37" s="222">
        <f>$N$12/Q37/24</f>
        <v>13.846153846153861</v>
      </c>
      <c r="S37" s="435"/>
      <c r="T37" s="440"/>
      <c r="U37" s="385"/>
      <c r="V37" s="235"/>
    </row>
    <row r="38" spans="1:22" s="90" customFormat="1" ht="12.75" customHeight="1">
      <c r="A38" s="250"/>
      <c r="B38" s="253"/>
      <c r="C38" s="256"/>
      <c r="D38" s="259"/>
      <c r="E38" s="262"/>
      <c r="F38" s="265"/>
      <c r="G38" s="238"/>
      <c r="H38" s="238"/>
      <c r="I38" s="241"/>
      <c r="J38" s="244"/>
      <c r="K38" s="244"/>
      <c r="L38" s="91">
        <v>5</v>
      </c>
      <c r="M38" s="165">
        <f>O37+$T$12</f>
        <v>0.61712962962962958</v>
      </c>
      <c r="N38" s="93">
        <v>0.69807870370370362</v>
      </c>
      <c r="O38" s="92">
        <v>0.70416666666666661</v>
      </c>
      <c r="P38" s="165">
        <f t="shared" si="2"/>
        <v>6.0879629629629894E-3</v>
      </c>
      <c r="Q38" s="154">
        <f>O38-M38</f>
        <v>8.7037037037037024E-2</v>
      </c>
      <c r="R38" s="222">
        <f>$N$13/Q38/24</f>
        <v>14.361702127659576</v>
      </c>
      <c r="S38" s="435"/>
      <c r="T38" s="440"/>
      <c r="U38" s="385"/>
      <c r="V38" s="235"/>
    </row>
    <row r="39" spans="1:22" s="90" customFormat="1" ht="12.75" customHeight="1" thickBot="1">
      <c r="A39" s="251"/>
      <c r="B39" s="254"/>
      <c r="C39" s="257"/>
      <c r="D39" s="260"/>
      <c r="E39" s="263"/>
      <c r="F39" s="266"/>
      <c r="G39" s="239"/>
      <c r="H39" s="239"/>
      <c r="I39" s="242"/>
      <c r="J39" s="245"/>
      <c r="K39" s="245"/>
      <c r="L39" s="94">
        <v>6</v>
      </c>
      <c r="M39" s="166"/>
      <c r="N39" s="96"/>
      <c r="O39" s="95"/>
      <c r="P39" s="166"/>
      <c r="Q39" s="155"/>
      <c r="R39" s="223"/>
      <c r="S39" s="437"/>
      <c r="T39" s="441"/>
      <c r="U39" s="386"/>
      <c r="V39" s="236"/>
    </row>
    <row r="40" spans="1:22" s="90" customFormat="1" ht="12.75" customHeight="1">
      <c r="A40" s="249"/>
      <c r="B40" s="252">
        <v>17</v>
      </c>
      <c r="C40" s="255" t="s">
        <v>164</v>
      </c>
      <c r="D40" s="258" t="s">
        <v>13</v>
      </c>
      <c r="E40" s="261">
        <v>10088962</v>
      </c>
      <c r="F40" s="264" t="s">
        <v>166</v>
      </c>
      <c r="G40" s="237" t="s">
        <v>165</v>
      </c>
      <c r="H40" s="237" t="s">
        <v>158</v>
      </c>
      <c r="I40" s="240" t="s">
        <v>157</v>
      </c>
      <c r="J40" s="243" t="s">
        <v>66</v>
      </c>
      <c r="K40" s="243" t="s">
        <v>120</v>
      </c>
      <c r="L40" s="87">
        <v>1</v>
      </c>
      <c r="M40" s="167">
        <v>0.20833333333333334</v>
      </c>
      <c r="N40" s="89">
        <v>0.2835300925925926</v>
      </c>
      <c r="O40" s="88">
        <v>0.28751157407407407</v>
      </c>
      <c r="P40" s="152">
        <f t="shared" ref="P40:P45" si="3">O40-N40</f>
        <v>3.9814814814814747E-3</v>
      </c>
      <c r="Q40" s="153">
        <f>O40-M40</f>
        <v>7.917824074074073E-2</v>
      </c>
      <c r="R40" s="221">
        <f>$N$9/Q40/24</f>
        <v>15.787165619061541</v>
      </c>
      <c r="S40" s="433" t="s">
        <v>148</v>
      </c>
      <c r="T40" s="439"/>
      <c r="U40" s="384"/>
      <c r="V40" s="234"/>
    </row>
    <row r="41" spans="1:22" s="90" customFormat="1" ht="12.75" customHeight="1">
      <c r="A41" s="250"/>
      <c r="B41" s="253"/>
      <c r="C41" s="256"/>
      <c r="D41" s="259"/>
      <c r="E41" s="262"/>
      <c r="F41" s="265"/>
      <c r="G41" s="238"/>
      <c r="H41" s="238"/>
      <c r="I41" s="241"/>
      <c r="J41" s="244"/>
      <c r="K41" s="244"/>
      <c r="L41" s="91">
        <v>2</v>
      </c>
      <c r="M41" s="165">
        <f>O40+$T$9</f>
        <v>0.31528935185185186</v>
      </c>
      <c r="N41" s="93">
        <v>0.38491898148148151</v>
      </c>
      <c r="O41" s="92">
        <v>0.38994212962962965</v>
      </c>
      <c r="P41" s="165">
        <f t="shared" si="3"/>
        <v>5.0231481481481377E-3</v>
      </c>
      <c r="Q41" s="154">
        <f>O41-M41</f>
        <v>7.465277777777779E-2</v>
      </c>
      <c r="R41" s="222">
        <f>$N$10/Q41/24</f>
        <v>16.744186046511626</v>
      </c>
      <c r="S41" s="435"/>
      <c r="T41" s="440"/>
      <c r="U41" s="385"/>
      <c r="V41" s="235"/>
    </row>
    <row r="42" spans="1:22" s="90" customFormat="1" ht="12.75" customHeight="1">
      <c r="A42" s="250"/>
      <c r="B42" s="253"/>
      <c r="C42" s="256"/>
      <c r="D42" s="259"/>
      <c r="E42" s="262"/>
      <c r="F42" s="265"/>
      <c r="G42" s="238"/>
      <c r="H42" s="238"/>
      <c r="I42" s="241"/>
      <c r="J42" s="244"/>
      <c r="K42" s="244"/>
      <c r="L42" s="91">
        <v>3</v>
      </c>
      <c r="M42" s="165">
        <f>O41+$T$10</f>
        <v>0.41771990740740744</v>
      </c>
      <c r="N42" s="93">
        <v>0.4677546296296296</v>
      </c>
      <c r="O42" s="92">
        <v>0.47193287037037041</v>
      </c>
      <c r="P42" s="165">
        <f t="shared" si="3"/>
        <v>4.1782407407408018E-3</v>
      </c>
      <c r="Q42" s="154">
        <f>O42-M42</f>
        <v>5.4212962962962963E-2</v>
      </c>
      <c r="R42" s="222">
        <f>$N$11/Q42/24</f>
        <v>15.371477369769428</v>
      </c>
      <c r="S42" s="435"/>
      <c r="T42" s="440"/>
      <c r="U42" s="385"/>
      <c r="V42" s="235"/>
    </row>
    <row r="43" spans="1:22" s="90" customFormat="1" ht="12.75" customHeight="1">
      <c r="A43" s="250"/>
      <c r="B43" s="253"/>
      <c r="C43" s="256"/>
      <c r="D43" s="259"/>
      <c r="E43" s="262"/>
      <c r="F43" s="265"/>
      <c r="G43" s="238"/>
      <c r="H43" s="238"/>
      <c r="I43" s="241"/>
      <c r="J43" s="244"/>
      <c r="K43" s="244"/>
      <c r="L43" s="91">
        <v>4</v>
      </c>
      <c r="M43" s="165">
        <f>O42+$T$11</f>
        <v>0.4997106481481482</v>
      </c>
      <c r="N43" s="93">
        <v>0.58739583333333334</v>
      </c>
      <c r="O43" s="92">
        <v>0.59012731481481484</v>
      </c>
      <c r="P43" s="165">
        <f t="shared" si="3"/>
        <v>2.7314814814815014E-3</v>
      </c>
      <c r="Q43" s="154">
        <f>O43-M43</f>
        <v>9.0416666666666645E-2</v>
      </c>
      <c r="R43" s="222">
        <f>$N$12/Q43/24</f>
        <v>13.824884792626731</v>
      </c>
      <c r="S43" s="435"/>
      <c r="T43" s="440"/>
      <c r="U43" s="385"/>
      <c r="V43" s="235"/>
    </row>
    <row r="44" spans="1:22" s="90" customFormat="1" ht="12.75" customHeight="1">
      <c r="A44" s="250"/>
      <c r="B44" s="253"/>
      <c r="C44" s="256"/>
      <c r="D44" s="259"/>
      <c r="E44" s="262"/>
      <c r="F44" s="265"/>
      <c r="G44" s="238"/>
      <c r="H44" s="238"/>
      <c r="I44" s="241"/>
      <c r="J44" s="244"/>
      <c r="K44" s="244"/>
      <c r="L44" s="91">
        <v>5</v>
      </c>
      <c r="M44" s="165">
        <f>O43+$T$12</f>
        <v>0.61790509259259263</v>
      </c>
      <c r="N44" s="93">
        <v>0.69806712962962969</v>
      </c>
      <c r="O44" s="92">
        <v>0.70108796296296294</v>
      </c>
      <c r="P44" s="165">
        <f t="shared" si="3"/>
        <v>3.0208333333332504E-3</v>
      </c>
      <c r="Q44" s="154">
        <f>O44-M44</f>
        <v>8.318287037037031E-2</v>
      </c>
      <c r="R44" s="222">
        <f>$N$13/Q44/24</f>
        <v>15.027132322248514</v>
      </c>
      <c r="S44" s="435"/>
      <c r="T44" s="440"/>
      <c r="U44" s="385"/>
      <c r="V44" s="235"/>
    </row>
    <row r="45" spans="1:22" s="90" customFormat="1" ht="12.75" customHeight="1" thickBot="1">
      <c r="A45" s="251"/>
      <c r="B45" s="254"/>
      <c r="C45" s="257"/>
      <c r="D45" s="260"/>
      <c r="E45" s="263"/>
      <c r="F45" s="266"/>
      <c r="G45" s="239"/>
      <c r="H45" s="239"/>
      <c r="I45" s="242"/>
      <c r="J45" s="245"/>
      <c r="K45" s="245"/>
      <c r="L45" s="94">
        <v>6</v>
      </c>
      <c r="M45" s="166">
        <f>O44+$T$13</f>
        <v>0.73581018518518515</v>
      </c>
      <c r="N45" s="96">
        <v>0.77349537037037042</v>
      </c>
      <c r="O45" s="95">
        <v>0.79387731481481483</v>
      </c>
      <c r="P45" s="166">
        <f t="shared" si="3"/>
        <v>2.0381944444444411E-2</v>
      </c>
      <c r="Q45" s="155">
        <f>N45-M45</f>
        <v>3.7685185185185266E-2</v>
      </c>
      <c r="R45" s="223">
        <f>$N$14/Q45/24</f>
        <v>22.113022113022065</v>
      </c>
      <c r="S45" s="437"/>
      <c r="T45" s="441"/>
      <c r="U45" s="386"/>
      <c r="V45" s="236"/>
    </row>
    <row r="53" spans="1:3">
      <c r="C53" s="97" t="s">
        <v>188</v>
      </c>
    </row>
    <row r="54" spans="1:3">
      <c r="A54" s="151"/>
    </row>
    <row r="55" spans="1:3">
      <c r="A55" s="151"/>
    </row>
  </sheetData>
  <mergeCells count="93">
    <mergeCell ref="A4:V4"/>
    <mergeCell ref="A5:V5"/>
    <mergeCell ref="A6:V6"/>
    <mergeCell ref="A7:V7"/>
    <mergeCell ref="A9:A15"/>
    <mergeCell ref="B9:B15"/>
    <mergeCell ref="C9:C15"/>
    <mergeCell ref="D9:D15"/>
    <mergeCell ref="E9:E15"/>
    <mergeCell ref="F9:F15"/>
    <mergeCell ref="V9:V15"/>
    <mergeCell ref="P10:Q10"/>
    <mergeCell ref="K9:K15"/>
    <mergeCell ref="L9:L15"/>
    <mergeCell ref="A34:A39"/>
    <mergeCell ref="B34:B39"/>
    <mergeCell ref="C34:C39"/>
    <mergeCell ref="D34:D39"/>
    <mergeCell ref="E34:E39"/>
    <mergeCell ref="H9:H15"/>
    <mergeCell ref="I9:I15"/>
    <mergeCell ref="J9:J15"/>
    <mergeCell ref="J34:J39"/>
    <mergeCell ref="H16:H21"/>
    <mergeCell ref="I16:I21"/>
    <mergeCell ref="J16:J21"/>
    <mergeCell ref="P9:Q9"/>
    <mergeCell ref="U9:U15"/>
    <mergeCell ref="F16:F21"/>
    <mergeCell ref="G16:G21"/>
    <mergeCell ref="G34:G39"/>
    <mergeCell ref="H34:H39"/>
    <mergeCell ref="I34:I39"/>
    <mergeCell ref="S16:S21"/>
    <mergeCell ref="T16:T21"/>
    <mergeCell ref="U34:U39"/>
    <mergeCell ref="F22:F27"/>
    <mergeCell ref="G22:G27"/>
    <mergeCell ref="H22:H27"/>
    <mergeCell ref="F34:F39"/>
    <mergeCell ref="G9:G15"/>
    <mergeCell ref="A16:A21"/>
    <mergeCell ref="B16:B21"/>
    <mergeCell ref="C16:C21"/>
    <mergeCell ref="D16:D21"/>
    <mergeCell ref="E16:E21"/>
    <mergeCell ref="V34:V39"/>
    <mergeCell ref="T22:T27"/>
    <mergeCell ref="U22:U27"/>
    <mergeCell ref="U16:U21"/>
    <mergeCell ref="V16:V21"/>
    <mergeCell ref="T28:T33"/>
    <mergeCell ref="S34:T39"/>
    <mergeCell ref="A22:A27"/>
    <mergeCell ref="B22:B27"/>
    <mergeCell ref="C22:C27"/>
    <mergeCell ref="D22:D27"/>
    <mergeCell ref="E22:E27"/>
    <mergeCell ref="K16:K21"/>
    <mergeCell ref="U28:U33"/>
    <mergeCell ref="V28:V33"/>
    <mergeCell ref="V22:V27"/>
    <mergeCell ref="A28:A33"/>
    <mergeCell ref="B28:B33"/>
    <mergeCell ref="C28:C33"/>
    <mergeCell ref="D28:D33"/>
    <mergeCell ref="E28:E33"/>
    <mergeCell ref="F28:F33"/>
    <mergeCell ref="G28:G33"/>
    <mergeCell ref="H28:H33"/>
    <mergeCell ref="I28:I33"/>
    <mergeCell ref="I22:I27"/>
    <mergeCell ref="J22:J27"/>
    <mergeCell ref="K22:K27"/>
    <mergeCell ref="S22:S27"/>
    <mergeCell ref="F40:F45"/>
    <mergeCell ref="J28:J33"/>
    <mergeCell ref="K28:K33"/>
    <mergeCell ref="S28:S33"/>
    <mergeCell ref="K34:K39"/>
    <mergeCell ref="S40:T45"/>
    <mergeCell ref="A40:A45"/>
    <mergeCell ref="B40:B45"/>
    <mergeCell ref="C40:C45"/>
    <mergeCell ref="D40:D45"/>
    <mergeCell ref="E40:E45"/>
    <mergeCell ref="U40:U45"/>
    <mergeCell ref="V40:V45"/>
    <mergeCell ref="G40:G45"/>
    <mergeCell ref="H40:H45"/>
    <mergeCell ref="I40:I45"/>
    <mergeCell ref="J40:J45"/>
    <mergeCell ref="K40:K45"/>
  </mergeCells>
  <conditionalFormatting sqref="P34:P38">
    <cfRule type="cellIs" dxfId="34" priority="10" stopIfTrue="1" operator="greaterThan">
      <formula>0.0138888888888889</formula>
    </cfRule>
  </conditionalFormatting>
  <conditionalFormatting sqref="P39">
    <cfRule type="cellIs" dxfId="33" priority="9" stopIfTrue="1" operator="greaterThan">
      <formula>0.0208333333333333</formula>
    </cfRule>
  </conditionalFormatting>
  <conditionalFormatting sqref="P16:P20">
    <cfRule type="cellIs" dxfId="32" priority="8" stopIfTrue="1" operator="greaterThan">
      <formula>0.0138888888888889</formula>
    </cfRule>
  </conditionalFormatting>
  <conditionalFormatting sqref="P21">
    <cfRule type="cellIs" dxfId="31" priority="7" stopIfTrue="1" operator="greaterThan">
      <formula>0.0208333333333333</formula>
    </cfRule>
  </conditionalFormatting>
  <conditionalFormatting sqref="P22:P26">
    <cfRule type="cellIs" dxfId="30" priority="6" stopIfTrue="1" operator="greaterThan">
      <formula>0.0138888888888889</formula>
    </cfRule>
  </conditionalFormatting>
  <conditionalFormatting sqref="P27">
    <cfRule type="cellIs" dxfId="29" priority="5" stopIfTrue="1" operator="greaterThan">
      <formula>0.0208333333333333</formula>
    </cfRule>
  </conditionalFormatting>
  <conditionalFormatting sqref="P28:P32">
    <cfRule type="cellIs" dxfId="28" priority="4" stopIfTrue="1" operator="greaterThan">
      <formula>0.0138888888888889</formula>
    </cfRule>
  </conditionalFormatting>
  <conditionalFormatting sqref="P33:P39">
    <cfRule type="cellIs" dxfId="27" priority="3" stopIfTrue="1" operator="greaterThan">
      <formula>0.0208333333333333</formula>
    </cfRule>
  </conditionalFormatting>
  <conditionalFormatting sqref="P40:P44">
    <cfRule type="cellIs" dxfId="26" priority="2" stopIfTrue="1" operator="greaterThan">
      <formula>0.0138888888888889</formula>
    </cfRule>
  </conditionalFormatting>
  <conditionalFormatting sqref="P45">
    <cfRule type="cellIs" dxfId="25" priority="1" stopIfTrue="1" operator="greaterThan">
      <formula>0.0208333333333333</formula>
    </cfRule>
  </conditionalFormatting>
  <printOptions horizontalCentered="1"/>
  <pageMargins left="0" right="0" top="0" bottom="0" header="0.31496062992125984" footer="0.31496062992125984"/>
  <pageSetup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37"/>
  <sheetViews>
    <sheetView view="pageBreakPreview" zoomScaleSheetLayoutView="100" workbookViewId="0">
      <selection activeCell="A7" sqref="A7:L7"/>
    </sheetView>
  </sheetViews>
  <sheetFormatPr defaultRowHeight="12.75"/>
  <cols>
    <col min="1" max="1" width="7" style="51" customWidth="1"/>
    <col min="2" max="2" width="7.5703125" style="51" customWidth="1"/>
    <col min="3" max="3" width="22.28515625" style="16" customWidth="1"/>
    <col min="4" max="4" width="7" style="16" customWidth="1"/>
    <col min="5" max="5" width="11.5703125" style="16" bestFit="1" customWidth="1"/>
    <col min="6" max="6" width="15.85546875" style="16" customWidth="1"/>
    <col min="7" max="7" width="11" style="16" customWidth="1"/>
    <col min="8" max="8" width="15.5703125" style="52" customWidth="1"/>
    <col min="9" max="9" width="6.7109375" style="53" customWidth="1"/>
    <col min="10" max="10" width="8.140625" style="53" customWidth="1"/>
    <col min="11" max="11" width="17.140625" style="53" customWidth="1"/>
    <col min="12" max="12" width="15.5703125" style="54" hidden="1" customWidth="1"/>
    <col min="13" max="16384" width="9.140625" style="16"/>
  </cols>
  <sheetData>
    <row r="1" spans="1:26" ht="59.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30" customHeight="1">
      <c r="A2" s="289"/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14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s="17" customFormat="1" ht="15.95" customHeight="1">
      <c r="A3" s="290" t="s">
        <v>0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</row>
    <row r="4" spans="1:26" ht="15.95" customHeight="1">
      <c r="A4" s="291" t="s">
        <v>1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</row>
    <row r="5" spans="1:26" s="22" customFormat="1" ht="15" customHeight="1">
      <c r="A5" s="18" t="s">
        <v>29</v>
      </c>
      <c r="B5" s="19"/>
      <c r="C5" s="20"/>
      <c r="D5" s="20"/>
      <c r="E5" s="20"/>
      <c r="F5" s="21"/>
      <c r="G5" s="21"/>
      <c r="H5" s="19"/>
      <c r="K5" s="141" t="s">
        <v>87</v>
      </c>
      <c r="L5" s="141" t="s">
        <v>87</v>
      </c>
    </row>
    <row r="6" spans="1:26" ht="97.5" customHeight="1">
      <c r="A6" s="23" t="s">
        <v>88</v>
      </c>
      <c r="B6" s="23" t="s">
        <v>2</v>
      </c>
      <c r="C6" s="24" t="s">
        <v>3</v>
      </c>
      <c r="D6" s="23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3" t="s">
        <v>9</v>
      </c>
      <c r="J6" s="23" t="s">
        <v>10</v>
      </c>
      <c r="K6" s="23" t="s">
        <v>11</v>
      </c>
      <c r="L6" s="24" t="s">
        <v>12</v>
      </c>
    </row>
    <row r="7" spans="1:26" ht="24" customHeight="1">
      <c r="A7" s="289" t="s">
        <v>115</v>
      </c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</row>
    <row r="8" spans="1:26" s="32" customFormat="1" ht="37.5" customHeight="1">
      <c r="A8" s="25">
        <v>1</v>
      </c>
      <c r="B8" s="149">
        <v>30</v>
      </c>
      <c r="C8" s="26" t="s">
        <v>107</v>
      </c>
      <c r="D8" s="27" t="s">
        <v>13</v>
      </c>
      <c r="E8" s="28">
        <v>10062381</v>
      </c>
      <c r="F8" s="29" t="s">
        <v>108</v>
      </c>
      <c r="G8" s="28" t="s">
        <v>14</v>
      </c>
      <c r="H8" s="30" t="s">
        <v>15</v>
      </c>
      <c r="I8" s="30" t="s">
        <v>16</v>
      </c>
      <c r="J8" s="30" t="s">
        <v>17</v>
      </c>
      <c r="K8" s="30" t="s">
        <v>18</v>
      </c>
      <c r="L8" s="31" t="s">
        <v>89</v>
      </c>
    </row>
    <row r="9" spans="1:26" s="36" customFormat="1" ht="37.5" customHeight="1">
      <c r="A9" s="25">
        <v>2</v>
      </c>
      <c r="B9" s="150"/>
      <c r="C9" s="34"/>
      <c r="D9" s="27"/>
      <c r="E9" s="35"/>
      <c r="F9" s="29"/>
      <c r="G9" s="28"/>
      <c r="H9" s="30"/>
      <c r="I9" s="30"/>
      <c r="J9" s="30"/>
      <c r="K9" s="30"/>
      <c r="L9" s="31" t="s">
        <v>89</v>
      </c>
    </row>
    <row r="10" spans="1:26" s="32" customFormat="1" ht="37.5" customHeight="1">
      <c r="A10" s="25">
        <v>3</v>
      </c>
      <c r="B10" s="149"/>
      <c r="C10" s="34"/>
      <c r="D10" s="27"/>
      <c r="E10" s="35"/>
      <c r="F10" s="29"/>
      <c r="G10" s="28"/>
      <c r="H10" s="30"/>
      <c r="I10" s="30"/>
      <c r="J10" s="30"/>
      <c r="K10" s="30"/>
      <c r="L10" s="31" t="s">
        <v>89</v>
      </c>
    </row>
    <row r="11" spans="1:26" s="37" customFormat="1" ht="37.5" customHeight="1">
      <c r="A11" s="25">
        <v>4</v>
      </c>
      <c r="B11" s="150"/>
      <c r="C11" s="34"/>
      <c r="D11" s="27"/>
      <c r="E11" s="35"/>
      <c r="F11" s="29"/>
      <c r="G11" s="28"/>
      <c r="H11" s="30"/>
      <c r="I11" s="30"/>
      <c r="J11" s="30"/>
      <c r="K11" s="30"/>
      <c r="L11" s="31" t="s">
        <v>89</v>
      </c>
    </row>
    <row r="12" spans="1:26" s="40" customFormat="1" ht="37.5" customHeight="1">
      <c r="A12" s="25">
        <v>5</v>
      </c>
      <c r="B12" s="149"/>
      <c r="C12" s="34"/>
      <c r="D12" s="27"/>
      <c r="E12" s="35"/>
      <c r="F12" s="38"/>
      <c r="G12" s="39"/>
      <c r="H12" s="30"/>
      <c r="I12" s="30"/>
      <c r="J12" s="30"/>
      <c r="K12" s="30"/>
      <c r="L12" s="31" t="s">
        <v>89</v>
      </c>
    </row>
    <row r="13" spans="1:26" s="40" customFormat="1" ht="25.5" customHeight="1">
      <c r="A13" s="286" t="s">
        <v>114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8"/>
    </row>
    <row r="14" spans="1:26" s="37" customFormat="1" ht="39" customHeight="1">
      <c r="A14" s="33">
        <v>6</v>
      </c>
      <c r="B14" s="149">
        <v>20</v>
      </c>
      <c r="C14" s="161" t="s">
        <v>109</v>
      </c>
      <c r="D14" s="27" t="s">
        <v>13</v>
      </c>
      <c r="E14" s="162">
        <v>10066590</v>
      </c>
      <c r="F14" s="163" t="s">
        <v>110</v>
      </c>
      <c r="G14" s="162" t="s">
        <v>21</v>
      </c>
      <c r="H14" s="164" t="s">
        <v>22</v>
      </c>
      <c r="I14" s="45" t="s">
        <v>23</v>
      </c>
      <c r="J14" s="30" t="s">
        <v>17</v>
      </c>
      <c r="K14" s="30" t="s">
        <v>20</v>
      </c>
      <c r="L14" s="31" t="s">
        <v>89</v>
      </c>
    </row>
    <row r="15" spans="1:26" ht="39" customHeight="1">
      <c r="A15" s="25">
        <v>7</v>
      </c>
      <c r="B15" s="150"/>
      <c r="C15" s="46"/>
      <c r="D15" s="27"/>
      <c r="E15" s="47"/>
      <c r="F15" s="42"/>
      <c r="G15" s="39"/>
      <c r="H15" s="39"/>
      <c r="I15" s="45"/>
      <c r="J15" s="30"/>
      <c r="K15" s="39"/>
      <c r="L15" s="31" t="s">
        <v>89</v>
      </c>
    </row>
    <row r="16" spans="1:26" ht="39" customHeight="1">
      <c r="A16" s="33">
        <v>8</v>
      </c>
      <c r="B16" s="149"/>
      <c r="C16" s="26"/>
      <c r="D16" s="27"/>
      <c r="E16" s="28"/>
      <c r="F16" s="42"/>
      <c r="G16" s="39"/>
      <c r="H16" s="30"/>
      <c r="I16" s="45"/>
      <c r="J16" s="30"/>
      <c r="K16" s="30"/>
      <c r="L16" s="31" t="s">
        <v>89</v>
      </c>
      <c r="M16" s="142"/>
      <c r="N16" s="142"/>
    </row>
    <row r="17" spans="1:14" s="36" customFormat="1" ht="39" customHeight="1">
      <c r="A17" s="25">
        <v>9</v>
      </c>
      <c r="B17" s="150"/>
      <c r="C17" s="48"/>
      <c r="D17" s="27"/>
      <c r="E17" s="28"/>
      <c r="F17" s="34"/>
      <c r="G17" s="39"/>
      <c r="H17" s="39"/>
      <c r="I17" s="45"/>
      <c r="J17" s="30"/>
      <c r="K17" s="30"/>
      <c r="L17" s="31" t="s">
        <v>89</v>
      </c>
    </row>
    <row r="18" spans="1:14" ht="39" customHeight="1">
      <c r="A18" s="33">
        <v>10</v>
      </c>
      <c r="B18" s="149"/>
      <c r="C18" s="46"/>
      <c r="D18" s="27"/>
      <c r="E18" s="28"/>
      <c r="F18" s="49"/>
      <c r="G18" s="39"/>
      <c r="H18" s="30"/>
      <c r="I18" s="39"/>
      <c r="J18" s="30"/>
      <c r="K18" s="30"/>
      <c r="L18" s="31" t="s">
        <v>89</v>
      </c>
    </row>
    <row r="19" spans="1:14" ht="30" customHeight="1">
      <c r="A19" s="286" t="s">
        <v>113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8"/>
    </row>
    <row r="20" spans="1:14" s="41" customFormat="1" ht="33" customHeight="1">
      <c r="A20" s="25">
        <v>11</v>
      </c>
      <c r="B20" s="149">
        <v>10</v>
      </c>
      <c r="C20" s="26" t="s">
        <v>111</v>
      </c>
      <c r="D20" s="27" t="s">
        <v>13</v>
      </c>
      <c r="E20" s="28">
        <v>10066213</v>
      </c>
      <c r="F20" s="44" t="s">
        <v>112</v>
      </c>
      <c r="G20" s="30" t="s">
        <v>24</v>
      </c>
      <c r="H20" s="30" t="s">
        <v>25</v>
      </c>
      <c r="I20" s="30" t="s">
        <v>26</v>
      </c>
      <c r="J20" s="30" t="s">
        <v>17</v>
      </c>
      <c r="K20" s="30" t="s">
        <v>27</v>
      </c>
      <c r="L20" s="31" t="s">
        <v>89</v>
      </c>
    </row>
    <row r="21" spans="1:14" s="32" customFormat="1" ht="33" customHeight="1">
      <c r="A21" s="25">
        <v>12</v>
      </c>
      <c r="B21" s="149"/>
      <c r="C21" s="26"/>
      <c r="D21" s="27"/>
      <c r="E21" s="28"/>
      <c r="F21" s="29"/>
      <c r="G21" s="28"/>
      <c r="H21" s="30"/>
      <c r="I21" s="30"/>
      <c r="J21" s="30"/>
      <c r="K21" s="30"/>
      <c r="L21" s="31" t="s">
        <v>89</v>
      </c>
    </row>
    <row r="22" spans="1:14" s="40" customFormat="1" ht="39" customHeight="1">
      <c r="A22" s="25">
        <v>13</v>
      </c>
      <c r="B22" s="149"/>
      <c r="C22" s="38"/>
      <c r="D22" s="27"/>
      <c r="E22" s="43"/>
      <c r="F22" s="38"/>
      <c r="G22" s="39"/>
      <c r="H22" s="39"/>
      <c r="I22" s="39"/>
      <c r="J22" s="30"/>
      <c r="K22" s="30"/>
      <c r="L22" s="31" t="s">
        <v>89</v>
      </c>
    </row>
    <row r="23" spans="1:14" ht="39" customHeight="1">
      <c r="A23" s="25">
        <v>14</v>
      </c>
      <c r="B23" s="149"/>
      <c r="C23" s="46"/>
      <c r="D23" s="27"/>
      <c r="E23" s="43"/>
      <c r="F23" s="42"/>
      <c r="G23" s="39"/>
      <c r="H23" s="39"/>
      <c r="I23" s="39"/>
      <c r="J23" s="30"/>
      <c r="K23" s="39"/>
      <c r="L23" s="31" t="s">
        <v>89</v>
      </c>
    </row>
    <row r="24" spans="1:14" ht="39" customHeight="1">
      <c r="A24" s="25">
        <v>15</v>
      </c>
      <c r="B24" s="149"/>
      <c r="C24" s="46"/>
      <c r="D24" s="27"/>
      <c r="E24" s="43"/>
      <c r="F24" s="44"/>
      <c r="G24" s="30"/>
      <c r="H24" s="30"/>
      <c r="I24" s="30"/>
      <c r="J24" s="30"/>
      <c r="K24" s="30"/>
      <c r="L24" s="31" t="s">
        <v>89</v>
      </c>
    </row>
    <row r="25" spans="1:14" s="12" customFormat="1" ht="13.5" customHeight="1">
      <c r="A25" s="8"/>
      <c r="B25" s="8"/>
      <c r="C25" s="9"/>
      <c r="D25" s="9"/>
      <c r="E25" s="9"/>
      <c r="L25" s="8"/>
      <c r="M25" s="8"/>
      <c r="N25" s="11"/>
    </row>
    <row r="26" spans="1:14" s="12" customFormat="1" ht="13.5" customHeight="1">
      <c r="A26" s="8"/>
      <c r="B26" s="8"/>
      <c r="C26" s="9"/>
      <c r="D26" s="9"/>
      <c r="E26" s="9"/>
      <c r="L26" s="8"/>
      <c r="M26" s="8"/>
      <c r="N26" s="11"/>
    </row>
    <row r="27" spans="1:14" s="12" customFormat="1" ht="13.5" customHeight="1">
      <c r="A27" s="8"/>
      <c r="B27" s="8"/>
      <c r="D27" s="9"/>
      <c r="E27" s="9"/>
      <c r="L27" s="8"/>
      <c r="M27" s="8"/>
      <c r="N27" s="11"/>
    </row>
    <row r="28" spans="1:14" s="12" customFormat="1" ht="13.5" customHeight="1">
      <c r="A28" s="8"/>
      <c r="B28" s="8"/>
      <c r="C28" s="9"/>
      <c r="D28" s="9"/>
      <c r="E28" s="9"/>
      <c r="L28" s="8"/>
      <c r="M28" s="8"/>
      <c r="N28" s="11"/>
    </row>
    <row r="29" spans="1:14" s="12" customFormat="1" ht="13.5" customHeight="1">
      <c r="A29" s="8"/>
      <c r="B29" s="8"/>
      <c r="C29" s="97" t="s">
        <v>28</v>
      </c>
      <c r="D29" s="9"/>
      <c r="E29" s="9"/>
      <c r="L29" s="8"/>
      <c r="M29" s="8"/>
      <c r="N29" s="11"/>
    </row>
    <row r="30" spans="1:14" s="12" customFormat="1" ht="13.5" customHeight="1">
      <c r="A30" s="8"/>
      <c r="B30" s="8"/>
      <c r="C30" s="9"/>
      <c r="D30" s="9"/>
      <c r="E30" s="9"/>
      <c r="L30" s="8"/>
      <c r="M30" s="8"/>
      <c r="N30" s="11"/>
    </row>
    <row r="31" spans="1:14" s="12" customFormat="1" ht="13.5" customHeight="1">
      <c r="A31" s="8"/>
      <c r="B31" s="8"/>
      <c r="D31" s="9"/>
      <c r="E31" s="9"/>
      <c r="L31" s="8"/>
      <c r="M31" s="8"/>
      <c r="N31" s="11"/>
    </row>
    <row r="32" spans="1:14" s="12" customFormat="1" ht="30" customHeight="1">
      <c r="A32" s="8"/>
      <c r="B32" s="8"/>
      <c r="C32" s="292"/>
      <c r="D32" s="292"/>
      <c r="E32" s="9"/>
      <c r="F32" s="285"/>
      <c r="G32" s="285"/>
      <c r="H32" s="8"/>
      <c r="I32" s="10"/>
      <c r="J32" s="10"/>
      <c r="K32" s="10"/>
      <c r="L32" s="8"/>
      <c r="M32" s="8"/>
      <c r="N32" s="11"/>
    </row>
    <row r="33" spans="1:14" s="12" customFormat="1" ht="30" customHeight="1">
      <c r="A33" s="8"/>
      <c r="B33" s="8"/>
      <c r="C33" s="284"/>
      <c r="D33" s="284"/>
      <c r="E33" s="9"/>
      <c r="F33" s="285"/>
      <c r="G33" s="285"/>
      <c r="H33" s="8"/>
      <c r="I33" s="10"/>
      <c r="J33" s="10"/>
      <c r="K33" s="10"/>
      <c r="L33" s="8"/>
      <c r="M33" s="8"/>
      <c r="N33" s="11"/>
    </row>
    <row r="37" spans="1:14">
      <c r="C37" s="50"/>
    </row>
  </sheetData>
  <sheetProtection formatCells="0" formatColumns="0" formatRows="0" insertColumns="0" insertRows="0" insertHyperlinks="0" deleteColumns="0" deleteRows="0" sort="0" autoFilter="0" pivotTables="0"/>
  <mergeCells count="10">
    <mergeCell ref="C33:D33"/>
    <mergeCell ref="F33:G33"/>
    <mergeCell ref="A13:L13"/>
    <mergeCell ref="A19:L19"/>
    <mergeCell ref="A2:L2"/>
    <mergeCell ref="A3:L3"/>
    <mergeCell ref="A4:L4"/>
    <mergeCell ref="A7:L7"/>
    <mergeCell ref="C32:D32"/>
    <mergeCell ref="F32:G32"/>
  </mergeCells>
  <phoneticPr fontId="0" type="noConversion"/>
  <printOptions horizontalCentered="1"/>
  <pageMargins left="0.25" right="0.25" top="0" bottom="0" header="0" footer="0"/>
  <pageSetup paperSize="9" scale="76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O20"/>
  <sheetViews>
    <sheetView topLeftCell="A2" workbookViewId="0">
      <selection activeCell="N27" sqref="N27"/>
    </sheetView>
  </sheetViews>
  <sheetFormatPr defaultRowHeight="15"/>
  <cols>
    <col min="1" max="1" width="5.140625" style="102" customWidth="1"/>
    <col min="2" max="2" width="4.7109375" style="102" customWidth="1"/>
    <col min="3" max="3" width="20" style="102" customWidth="1"/>
    <col min="4" max="4" width="6.140625" style="102" customWidth="1"/>
    <col min="5" max="5" width="11" style="102" customWidth="1"/>
    <col min="6" max="6" width="16.42578125" style="102" customWidth="1"/>
    <col min="7" max="7" width="11" style="103" customWidth="1"/>
    <col min="8" max="8" width="13.85546875" style="103" customWidth="1"/>
    <col min="9" max="9" width="6.28515625" style="103" customWidth="1"/>
    <col min="10" max="10" width="7.85546875" style="103" customWidth="1"/>
    <col min="11" max="11" width="12.7109375" style="103" customWidth="1"/>
    <col min="12" max="12" width="4.7109375" style="103" customWidth="1"/>
    <col min="13" max="13" width="10.5703125" style="103" customWidth="1"/>
    <col min="14" max="14" width="10.28515625" style="103" customWidth="1"/>
    <col min="15" max="15" width="9.5703125" style="103" bestFit="1" customWidth="1"/>
    <col min="16" max="16" width="9.140625" style="103"/>
    <col min="17" max="17" width="10.5703125" style="103" customWidth="1"/>
    <col min="18" max="18" width="10.42578125" style="103" customWidth="1"/>
    <col min="19" max="19" width="10.5703125" style="103" customWidth="1"/>
    <col min="20" max="20" width="11.140625" style="103" customWidth="1"/>
    <col min="21" max="21" width="4.85546875" style="103" customWidth="1"/>
    <col min="22" max="22" width="5.85546875" style="103" customWidth="1"/>
    <col min="23" max="31" width="9.140625" style="103"/>
    <col min="32" max="16384" width="9.140625" style="102"/>
  </cols>
  <sheetData>
    <row r="1" spans="1:41" s="160" customFormat="1" ht="12.75" hidden="1">
      <c r="A1" s="159" t="s">
        <v>29</v>
      </c>
      <c r="B1" s="159"/>
      <c r="C1" s="159"/>
      <c r="D1" s="159" t="s">
        <v>102</v>
      </c>
      <c r="E1" s="159"/>
      <c r="F1" s="159"/>
      <c r="G1" s="159" t="s">
        <v>103</v>
      </c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 t="s">
        <v>104</v>
      </c>
      <c r="S1" s="159" t="s">
        <v>105</v>
      </c>
      <c r="T1" s="159" t="s">
        <v>106</v>
      </c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</row>
    <row r="2" spans="1:41" ht="53.25" customHeight="1"/>
    <row r="3" spans="1:41" s="105" customFormat="1" ht="18" customHeight="1">
      <c r="A3" s="337" t="s">
        <v>67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104"/>
      <c r="X3" s="104"/>
      <c r="Y3" s="104"/>
      <c r="Z3" s="104"/>
      <c r="AA3" s="104"/>
      <c r="AB3" s="104"/>
      <c r="AC3" s="104"/>
      <c r="AD3" s="104"/>
      <c r="AE3" s="104"/>
    </row>
    <row r="4" spans="1:41" s="107" customFormat="1" ht="12.75" customHeight="1">
      <c r="A4" s="338" t="s">
        <v>0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106"/>
      <c r="X4" s="106"/>
      <c r="Y4" s="106"/>
      <c r="Z4" s="106"/>
      <c r="AA4" s="106"/>
      <c r="AB4" s="106"/>
      <c r="AC4" s="106"/>
      <c r="AD4" s="106"/>
      <c r="AE4" s="106"/>
    </row>
    <row r="5" spans="1:41" s="109" customFormat="1" ht="16.5" customHeight="1">
      <c r="A5" s="339" t="s">
        <v>31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108"/>
      <c r="X5" s="108"/>
      <c r="Y5" s="108"/>
      <c r="Z5" s="108"/>
      <c r="AA5" s="108"/>
      <c r="AB5" s="108"/>
      <c r="AC5" s="108"/>
      <c r="AD5" s="108"/>
      <c r="AE5" s="108"/>
    </row>
    <row r="6" spans="1:41" s="111" customFormat="1" ht="18">
      <c r="A6" s="340" t="s">
        <v>99</v>
      </c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110"/>
      <c r="X6" s="110"/>
      <c r="Y6" s="110"/>
      <c r="Z6" s="110"/>
      <c r="AA6" s="110"/>
      <c r="AB6" s="110"/>
      <c r="AC6" s="110"/>
      <c r="AD6" s="110"/>
      <c r="AE6" s="110"/>
    </row>
    <row r="7" spans="1:41" s="117" customFormat="1" ht="12.75" thickBot="1">
      <c r="A7" s="18" t="s">
        <v>29</v>
      </c>
      <c r="B7" s="112"/>
      <c r="C7" s="113"/>
      <c r="D7" s="113"/>
      <c r="E7" s="113"/>
      <c r="F7" s="113"/>
      <c r="G7" s="114"/>
      <c r="H7" s="115"/>
      <c r="I7" s="115"/>
      <c r="J7" s="116"/>
      <c r="K7" s="116"/>
      <c r="L7" s="116"/>
      <c r="M7" s="116"/>
      <c r="N7" s="116"/>
      <c r="O7" s="116"/>
      <c r="P7" s="116"/>
      <c r="Q7" s="116"/>
      <c r="T7" s="118"/>
      <c r="U7" s="143"/>
      <c r="V7" s="63" t="s">
        <v>87</v>
      </c>
      <c r="W7" s="119"/>
      <c r="X7" s="119"/>
      <c r="Y7" s="119"/>
      <c r="Z7" s="119"/>
      <c r="AA7" s="119"/>
      <c r="AB7" s="119"/>
      <c r="AC7" s="119"/>
      <c r="AD7" s="119"/>
      <c r="AE7" s="119"/>
    </row>
    <row r="8" spans="1:41" s="55" customFormat="1">
      <c r="A8" s="341" t="s">
        <v>68</v>
      </c>
      <c r="B8" s="343" t="s">
        <v>69</v>
      </c>
      <c r="C8" s="311" t="s">
        <v>36</v>
      </c>
      <c r="D8" s="320" t="s">
        <v>70</v>
      </c>
      <c r="E8" s="311" t="s">
        <v>71</v>
      </c>
      <c r="F8" s="311" t="s">
        <v>72</v>
      </c>
      <c r="G8" s="328" t="s">
        <v>73</v>
      </c>
      <c r="H8" s="328" t="s">
        <v>74</v>
      </c>
      <c r="I8" s="320" t="s">
        <v>75</v>
      </c>
      <c r="J8" s="320" t="s">
        <v>76</v>
      </c>
      <c r="K8" s="320" t="s">
        <v>77</v>
      </c>
      <c r="L8" s="324" t="s">
        <v>78</v>
      </c>
      <c r="M8" s="120" t="s">
        <v>44</v>
      </c>
      <c r="N8" s="121">
        <v>35</v>
      </c>
      <c r="O8" s="122" t="s">
        <v>45</v>
      </c>
      <c r="P8" s="326" t="s">
        <v>95</v>
      </c>
      <c r="Q8" s="326"/>
      <c r="R8" s="120">
        <v>1</v>
      </c>
      <c r="S8" s="123" t="s">
        <v>97</v>
      </c>
      <c r="T8" s="124">
        <v>2.0833333333333332E-2</v>
      </c>
      <c r="U8" s="322" t="s">
        <v>61</v>
      </c>
      <c r="V8" s="346" t="s">
        <v>79</v>
      </c>
      <c r="W8" s="125"/>
      <c r="X8" s="125"/>
      <c r="Y8" s="125"/>
      <c r="Z8" s="125"/>
      <c r="AA8" s="125"/>
      <c r="AB8" s="125"/>
      <c r="AC8" s="125"/>
      <c r="AD8" s="125"/>
      <c r="AE8" s="125"/>
    </row>
    <row r="9" spans="1:41" s="55" customFormat="1" ht="15" customHeight="1">
      <c r="A9" s="342"/>
      <c r="B9" s="344"/>
      <c r="C9" s="312"/>
      <c r="D9" s="321"/>
      <c r="E9" s="312"/>
      <c r="F9" s="312"/>
      <c r="G9" s="329"/>
      <c r="H9" s="329"/>
      <c r="I9" s="321"/>
      <c r="J9" s="321"/>
      <c r="K9" s="321"/>
      <c r="L9" s="325"/>
      <c r="M9" s="126" t="s">
        <v>49</v>
      </c>
      <c r="N9" s="127">
        <v>35</v>
      </c>
      <c r="O9" s="128" t="s">
        <v>45</v>
      </c>
      <c r="P9" s="327" t="s">
        <v>96</v>
      </c>
      <c r="Q9" s="327"/>
      <c r="R9" s="148">
        <v>2</v>
      </c>
      <c r="S9" s="147" t="s">
        <v>97</v>
      </c>
      <c r="T9" s="129">
        <v>2.7777777777777776E-2</v>
      </c>
      <c r="U9" s="323"/>
      <c r="V9" s="347"/>
      <c r="W9" s="125"/>
      <c r="X9" s="125"/>
      <c r="Y9" s="125"/>
      <c r="Z9" s="125"/>
      <c r="AA9" s="125"/>
      <c r="AB9" s="125"/>
      <c r="AC9" s="125"/>
      <c r="AD9" s="125"/>
      <c r="AE9" s="125"/>
    </row>
    <row r="10" spans="1:41" s="55" customFormat="1">
      <c r="A10" s="342"/>
      <c r="B10" s="344"/>
      <c r="C10" s="312"/>
      <c r="D10" s="321"/>
      <c r="E10" s="312"/>
      <c r="F10" s="312"/>
      <c r="G10" s="329"/>
      <c r="H10" s="329"/>
      <c r="I10" s="321"/>
      <c r="J10" s="321"/>
      <c r="K10" s="321"/>
      <c r="L10" s="325"/>
      <c r="M10" s="126" t="s">
        <v>51</v>
      </c>
      <c r="N10" s="127">
        <v>25</v>
      </c>
      <c r="O10" s="128" t="s">
        <v>45</v>
      </c>
      <c r="P10" s="128"/>
      <c r="Q10" s="128"/>
      <c r="R10" s="148">
        <v>3</v>
      </c>
      <c r="S10" s="147" t="s">
        <v>97</v>
      </c>
      <c r="T10" s="129">
        <v>3.4722222222222224E-2</v>
      </c>
      <c r="U10" s="323"/>
      <c r="V10" s="347"/>
      <c r="W10" s="125"/>
      <c r="X10" s="125"/>
      <c r="Y10" s="125"/>
      <c r="Z10" s="125"/>
      <c r="AA10" s="125"/>
      <c r="AB10" s="125"/>
      <c r="AC10" s="125"/>
      <c r="AD10" s="125"/>
      <c r="AE10" s="125"/>
    </row>
    <row r="11" spans="1:41" s="55" customFormat="1">
      <c r="A11" s="342"/>
      <c r="B11" s="344"/>
      <c r="C11" s="312"/>
      <c r="D11" s="321"/>
      <c r="E11" s="312"/>
      <c r="F11" s="312"/>
      <c r="G11" s="329"/>
      <c r="H11" s="329"/>
      <c r="I11" s="321"/>
      <c r="J11" s="321"/>
      <c r="K11" s="321"/>
      <c r="L11" s="325"/>
      <c r="M11" s="126" t="s">
        <v>62</v>
      </c>
      <c r="N11" s="127">
        <v>25</v>
      </c>
      <c r="O11" s="128" t="s">
        <v>45</v>
      </c>
      <c r="P11" s="128"/>
      <c r="Q11" s="128"/>
      <c r="R11" s="348"/>
      <c r="S11" s="349"/>
      <c r="T11" s="129"/>
      <c r="U11" s="323"/>
      <c r="V11" s="347"/>
      <c r="W11" s="125"/>
      <c r="X11" s="125"/>
      <c r="Y11" s="125"/>
      <c r="Z11" s="125"/>
      <c r="AA11" s="125"/>
      <c r="AB11" s="125"/>
      <c r="AC11" s="125"/>
      <c r="AD11" s="125"/>
      <c r="AE11" s="125"/>
    </row>
    <row r="12" spans="1:41" s="55" customFormat="1" ht="54.75" customHeight="1" thickBot="1">
      <c r="A12" s="342"/>
      <c r="B12" s="345"/>
      <c r="C12" s="313"/>
      <c r="D12" s="321"/>
      <c r="E12" s="313"/>
      <c r="F12" s="313"/>
      <c r="G12" s="330"/>
      <c r="H12" s="330"/>
      <c r="I12" s="321"/>
      <c r="J12" s="321"/>
      <c r="K12" s="321"/>
      <c r="L12" s="325"/>
      <c r="M12" s="130" t="s">
        <v>80</v>
      </c>
      <c r="N12" s="131" t="s">
        <v>81</v>
      </c>
      <c r="O12" s="132" t="s">
        <v>82</v>
      </c>
      <c r="P12" s="132" t="s">
        <v>83</v>
      </c>
      <c r="Q12" s="132" t="s">
        <v>84</v>
      </c>
      <c r="R12" s="133" t="s">
        <v>85</v>
      </c>
      <c r="S12" s="133" t="s">
        <v>86</v>
      </c>
      <c r="T12" s="144" t="s">
        <v>59</v>
      </c>
      <c r="U12" s="323"/>
      <c r="V12" s="347"/>
      <c r="W12" s="125"/>
      <c r="X12" s="125"/>
      <c r="Y12" s="125"/>
      <c r="Z12" s="125"/>
      <c r="AA12" s="125"/>
      <c r="AB12" s="125"/>
      <c r="AC12" s="125"/>
      <c r="AD12" s="125"/>
      <c r="AE12" s="125"/>
    </row>
    <row r="13" spans="1:41" s="135" customFormat="1" ht="14.25" customHeight="1">
      <c r="A13" s="331">
        <v>1</v>
      </c>
      <c r="B13" s="334">
        <v>10</v>
      </c>
      <c r="C13" s="293" t="s">
        <v>100</v>
      </c>
      <c r="D13" s="296" t="s">
        <v>13</v>
      </c>
      <c r="E13" s="350">
        <v>10010002</v>
      </c>
      <c r="F13" s="293" t="s">
        <v>101</v>
      </c>
      <c r="G13" s="299" t="s">
        <v>93</v>
      </c>
      <c r="H13" s="302" t="s">
        <v>91</v>
      </c>
      <c r="I13" s="302" t="s">
        <v>94</v>
      </c>
      <c r="J13" s="302" t="s">
        <v>66</v>
      </c>
      <c r="K13" s="302" t="s">
        <v>92</v>
      </c>
      <c r="L13" s="145">
        <v>1</v>
      </c>
      <c r="M13" s="183">
        <v>0.375</v>
      </c>
      <c r="N13" s="146"/>
      <c r="O13" s="172"/>
      <c r="P13" s="173">
        <f>O13-N13</f>
        <v>0</v>
      </c>
      <c r="Q13" s="156">
        <f>O13-M13</f>
        <v>-0.375</v>
      </c>
      <c r="R13" s="174">
        <f>$N$8/Q13/24</f>
        <v>-3.8888888888888888</v>
      </c>
      <c r="S13" s="305">
        <f>SUM($N$8:$N$11)/T13/24</f>
        <v>-10.909090909090908</v>
      </c>
      <c r="T13" s="308">
        <f>SUM(Q13:Q16)</f>
        <v>-0.45833333333333331</v>
      </c>
      <c r="U13" s="317"/>
      <c r="V13" s="314"/>
      <c r="W13" s="134"/>
      <c r="X13" s="134"/>
      <c r="Y13" s="134"/>
      <c r="Z13" s="134"/>
      <c r="AA13" s="134"/>
      <c r="AB13" s="134"/>
      <c r="AC13" s="134"/>
      <c r="AD13" s="134"/>
      <c r="AE13" s="134"/>
    </row>
    <row r="14" spans="1:41" s="135" customFormat="1" ht="14.25" customHeight="1">
      <c r="A14" s="332"/>
      <c r="B14" s="335"/>
      <c r="C14" s="294"/>
      <c r="D14" s="297"/>
      <c r="E14" s="351"/>
      <c r="F14" s="294"/>
      <c r="G14" s="300"/>
      <c r="H14" s="303"/>
      <c r="I14" s="303"/>
      <c r="J14" s="303"/>
      <c r="K14" s="303"/>
      <c r="L14" s="136">
        <v>2</v>
      </c>
      <c r="M14" s="175">
        <f>O13+$T$8</f>
        <v>2.0833333333333332E-2</v>
      </c>
      <c r="N14" s="137"/>
      <c r="O14" s="176"/>
      <c r="P14" s="177">
        <f>O14-N14</f>
        <v>0</v>
      </c>
      <c r="Q14" s="157">
        <f>O14-M14</f>
        <v>-2.0833333333333332E-2</v>
      </c>
      <c r="R14" s="178">
        <f>$N$9/Q14/24</f>
        <v>-70</v>
      </c>
      <c r="S14" s="306"/>
      <c r="T14" s="309"/>
      <c r="U14" s="318"/>
      <c r="V14" s="315"/>
      <c r="W14" s="134"/>
      <c r="X14" s="134"/>
      <c r="Y14" s="134"/>
      <c r="Z14" s="134"/>
      <c r="AA14" s="134"/>
      <c r="AB14" s="134"/>
      <c r="AC14" s="134"/>
      <c r="AD14" s="134"/>
      <c r="AE14" s="134"/>
    </row>
    <row r="15" spans="1:41" s="135" customFormat="1" ht="14.25" customHeight="1">
      <c r="A15" s="332"/>
      <c r="B15" s="335"/>
      <c r="C15" s="294"/>
      <c r="D15" s="297"/>
      <c r="E15" s="351"/>
      <c r="F15" s="294"/>
      <c r="G15" s="300"/>
      <c r="H15" s="303"/>
      <c r="I15" s="303"/>
      <c r="J15" s="303"/>
      <c r="K15" s="303"/>
      <c r="L15" s="136">
        <v>3</v>
      </c>
      <c r="M15" s="175">
        <f>O14+$T$9</f>
        <v>2.7777777777777776E-2</v>
      </c>
      <c r="N15" s="137"/>
      <c r="O15" s="176"/>
      <c r="P15" s="177">
        <f>O15-N15</f>
        <v>0</v>
      </c>
      <c r="Q15" s="157">
        <f>O15-M15</f>
        <v>-2.7777777777777776E-2</v>
      </c>
      <c r="R15" s="178">
        <f>$N$10/Q15/24</f>
        <v>-37.5</v>
      </c>
      <c r="S15" s="306"/>
      <c r="T15" s="309"/>
      <c r="U15" s="318"/>
      <c r="V15" s="315"/>
      <c r="W15" s="134"/>
      <c r="X15" s="134"/>
      <c r="Y15" s="134"/>
      <c r="Z15" s="134"/>
      <c r="AA15" s="134"/>
      <c r="AB15" s="134"/>
      <c r="AC15" s="134"/>
      <c r="AD15" s="134"/>
      <c r="AE15" s="134"/>
    </row>
    <row r="16" spans="1:41" s="135" customFormat="1" ht="14.25" customHeight="1" thickBot="1">
      <c r="A16" s="333"/>
      <c r="B16" s="336"/>
      <c r="C16" s="295"/>
      <c r="D16" s="298"/>
      <c r="E16" s="352"/>
      <c r="F16" s="295"/>
      <c r="G16" s="301"/>
      <c r="H16" s="304"/>
      <c r="I16" s="304"/>
      <c r="J16" s="304"/>
      <c r="K16" s="304"/>
      <c r="L16" s="138">
        <v>4</v>
      </c>
      <c r="M16" s="179">
        <f>O15+$T$10</f>
        <v>3.4722222222222224E-2</v>
      </c>
      <c r="N16" s="139"/>
      <c r="O16" s="180"/>
      <c r="P16" s="181">
        <f>O16-N16</f>
        <v>0</v>
      </c>
      <c r="Q16" s="158">
        <f>N16-M16</f>
        <v>-3.4722222222222224E-2</v>
      </c>
      <c r="R16" s="182">
        <f>$N$11/Q16/24</f>
        <v>-30</v>
      </c>
      <c r="S16" s="307"/>
      <c r="T16" s="310"/>
      <c r="U16" s="319"/>
      <c r="V16" s="316"/>
      <c r="W16" s="134"/>
      <c r="X16" s="134"/>
      <c r="Y16" s="134"/>
      <c r="Z16" s="134"/>
      <c r="AA16" s="134"/>
      <c r="AB16" s="134"/>
      <c r="AC16" s="134"/>
      <c r="AD16" s="134"/>
      <c r="AE16" s="134"/>
    </row>
    <row r="17" spans="3:31" s="105" customFormat="1" ht="12.75"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</row>
    <row r="18" spans="3:31" s="105" customFormat="1" ht="12.75">
      <c r="C18" s="140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</row>
    <row r="19" spans="3:31" s="105" customFormat="1" ht="12.75">
      <c r="C19" s="140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</row>
    <row r="20" spans="3:31">
      <c r="C20" s="97" t="s">
        <v>28</v>
      </c>
      <c r="F20" s="105"/>
    </row>
  </sheetData>
  <mergeCells count="36">
    <mergeCell ref="A13:A16"/>
    <mergeCell ref="B13:B16"/>
    <mergeCell ref="A3:V3"/>
    <mergeCell ref="A4:V4"/>
    <mergeCell ref="A5:V5"/>
    <mergeCell ref="A6:V6"/>
    <mergeCell ref="A8:A12"/>
    <mergeCell ref="B8:B12"/>
    <mergeCell ref="C8:C12"/>
    <mergeCell ref="D8:D12"/>
    <mergeCell ref="F8:F12"/>
    <mergeCell ref="G8:G12"/>
    <mergeCell ref="V8:V12"/>
    <mergeCell ref="R11:S11"/>
    <mergeCell ref="E13:E16"/>
    <mergeCell ref="F13:F16"/>
    <mergeCell ref="T13:T16"/>
    <mergeCell ref="E8:E12"/>
    <mergeCell ref="V13:V16"/>
    <mergeCell ref="U13:U16"/>
    <mergeCell ref="K8:K12"/>
    <mergeCell ref="U8:U12"/>
    <mergeCell ref="L8:L12"/>
    <mergeCell ref="I13:I16"/>
    <mergeCell ref="J13:J16"/>
    <mergeCell ref="P8:Q8"/>
    <mergeCell ref="P9:Q9"/>
    <mergeCell ref="K13:K16"/>
    <mergeCell ref="J8:J12"/>
    <mergeCell ref="H8:H12"/>
    <mergeCell ref="I8:I12"/>
    <mergeCell ref="C13:C16"/>
    <mergeCell ref="D13:D16"/>
    <mergeCell ref="G13:G16"/>
    <mergeCell ref="H13:H16"/>
    <mergeCell ref="S13:S16"/>
  </mergeCells>
  <phoneticPr fontId="0" type="noConversion"/>
  <conditionalFormatting sqref="P13:P15">
    <cfRule type="cellIs" dxfId="24" priority="2" stopIfTrue="1" operator="greaterThan">
      <formula>0.0138888888888889</formula>
    </cfRule>
  </conditionalFormatting>
  <conditionalFormatting sqref="P16">
    <cfRule type="cellIs" dxfId="23" priority="1" stopIfTrue="1" operator="greaterThan">
      <formula>0.0208333333333333</formula>
    </cfRule>
  </conditionalFormatting>
  <printOptions horizontalCentered="1"/>
  <pageMargins left="0" right="0" top="0" bottom="0" header="0" footer="0"/>
  <pageSetup paperSize="9" scale="68" fitToHeight="100" orientation="landscape" horizontalDpi="300" verticalDpi="300" r:id="rId1"/>
  <headerFooter alignWithMargins="0">
    <oddHeader>&amp;C© Комитет по ДКП ФКСР, 2015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O60"/>
  <sheetViews>
    <sheetView view="pageBreakPreview" topLeftCell="A14" zoomScale="70" zoomScaleNormal="60" zoomScaleSheetLayoutView="70" workbookViewId="0">
      <selection activeCell="A4" sqref="A4:V4"/>
    </sheetView>
  </sheetViews>
  <sheetFormatPr defaultRowHeight="12.75" outlineLevelCol="1"/>
  <cols>
    <col min="1" max="1" width="4.7109375" style="57" customWidth="1"/>
    <col min="2" max="2" width="6.85546875" style="57" customWidth="1"/>
    <col min="3" max="3" width="25.28515625" style="57" customWidth="1"/>
    <col min="4" max="4" width="6.28515625" style="57" customWidth="1"/>
    <col min="5" max="5" width="13.28515625" style="57" customWidth="1"/>
    <col min="6" max="6" width="20.5703125" style="57" customWidth="1"/>
    <col min="7" max="7" width="11.85546875" style="57" customWidth="1"/>
    <col min="8" max="8" width="16.140625" style="57" customWidth="1"/>
    <col min="9" max="9" width="7.28515625" style="57" customWidth="1"/>
    <col min="10" max="10" width="9.7109375" style="57" customWidth="1"/>
    <col min="11" max="11" width="17.85546875" style="57" customWidth="1"/>
    <col min="12" max="12" width="5.140625" style="57" customWidth="1"/>
    <col min="13" max="13" width="10.5703125" style="57" customWidth="1"/>
    <col min="14" max="14" width="10.7109375" style="57" customWidth="1"/>
    <col min="15" max="15" width="10.42578125" style="57" customWidth="1"/>
    <col min="16" max="16" width="10.7109375" style="57" customWidth="1"/>
    <col min="17" max="17" width="10.85546875" style="57" customWidth="1"/>
    <col min="18" max="18" width="11" style="57" customWidth="1"/>
    <col min="19" max="19" width="10.42578125" style="57" customWidth="1"/>
    <col min="20" max="20" width="11.140625" style="57" customWidth="1"/>
    <col min="21" max="21" width="4.28515625" style="57" hidden="1" customWidth="1" outlineLevel="1"/>
    <col min="22" max="22" width="6.7109375" style="57" hidden="1" customWidth="1" collapsed="1"/>
    <col min="23" max="16384" width="9.140625" style="57"/>
  </cols>
  <sheetData>
    <row r="1" spans="1:41" s="160" customFormat="1" ht="94.5" hidden="1" customHeight="1">
      <c r="A1" s="159" t="s">
        <v>29</v>
      </c>
      <c r="B1" s="159"/>
      <c r="C1" s="159"/>
      <c r="D1" s="159" t="s">
        <v>102</v>
      </c>
      <c r="E1" s="159"/>
      <c r="F1" s="159"/>
      <c r="G1" s="159" t="s">
        <v>103</v>
      </c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 t="s">
        <v>104</v>
      </c>
      <c r="S1" s="159" t="s">
        <v>105</v>
      </c>
      <c r="T1" s="159" t="s">
        <v>106</v>
      </c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</row>
    <row r="2" spans="1:41" customFormat="1" ht="77.25" customHeight="1"/>
    <row r="3" spans="1:41" ht="28.5" customHeight="1">
      <c r="A3" s="337" t="s">
        <v>67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56"/>
    </row>
    <row r="4" spans="1:41" s="59" customFormat="1" ht="15.95" customHeight="1">
      <c r="A4" s="274" t="s">
        <v>0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58"/>
    </row>
    <row r="5" spans="1:41" s="61" customFormat="1" ht="15.95" customHeight="1">
      <c r="A5" s="275" t="s">
        <v>31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60"/>
    </row>
    <row r="6" spans="1:41" s="3" customFormat="1" ht="20.25" customHeight="1">
      <c r="A6" s="276" t="s">
        <v>200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62"/>
    </row>
    <row r="7" spans="1:41" s="7" customFormat="1" ht="15" customHeight="1" thickBot="1">
      <c r="A7" s="18" t="s">
        <v>119</v>
      </c>
      <c r="B7" s="4"/>
      <c r="C7" s="5"/>
      <c r="D7" s="5"/>
      <c r="E7" s="5"/>
      <c r="F7" s="5"/>
      <c r="G7" s="5"/>
      <c r="H7" s="6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41" t="s">
        <v>186</v>
      </c>
      <c r="U7" s="4"/>
      <c r="V7" s="63"/>
    </row>
    <row r="8" spans="1:41" s="69" customFormat="1" ht="15" customHeight="1">
      <c r="A8" s="380" t="s">
        <v>32</v>
      </c>
      <c r="B8" s="282" t="s">
        <v>33</v>
      </c>
      <c r="C8" s="382" t="s">
        <v>201</v>
      </c>
      <c r="D8" s="282" t="s">
        <v>35</v>
      </c>
      <c r="E8" s="382" t="s">
        <v>36</v>
      </c>
      <c r="F8" s="382" t="s">
        <v>37</v>
      </c>
      <c r="G8" s="382" t="s">
        <v>38</v>
      </c>
      <c r="H8" s="382" t="s">
        <v>60</v>
      </c>
      <c r="I8" s="282" t="s">
        <v>40</v>
      </c>
      <c r="J8" s="282" t="s">
        <v>41</v>
      </c>
      <c r="K8" s="282" t="s">
        <v>42</v>
      </c>
      <c r="L8" s="282" t="s">
        <v>43</v>
      </c>
      <c r="M8" s="64" t="s">
        <v>44</v>
      </c>
      <c r="N8" s="65">
        <v>30</v>
      </c>
      <c r="O8" s="66" t="s">
        <v>45</v>
      </c>
      <c r="P8" s="267" t="s">
        <v>46</v>
      </c>
      <c r="Q8" s="267"/>
      <c r="R8" s="66">
        <v>1</v>
      </c>
      <c r="S8" s="67" t="s">
        <v>47</v>
      </c>
      <c r="T8" s="190">
        <v>2.0833333333333332E-2</v>
      </c>
      <c r="U8" s="354" t="s">
        <v>61</v>
      </c>
      <c r="V8" s="278" t="s">
        <v>48</v>
      </c>
    </row>
    <row r="9" spans="1:41" s="69" customFormat="1" ht="15" customHeight="1">
      <c r="A9" s="277"/>
      <c r="B9" s="272"/>
      <c r="C9" s="271"/>
      <c r="D9" s="272"/>
      <c r="E9" s="271"/>
      <c r="F9" s="271"/>
      <c r="G9" s="271"/>
      <c r="H9" s="271"/>
      <c r="I9" s="272"/>
      <c r="J9" s="272"/>
      <c r="K9" s="272"/>
      <c r="L9" s="272"/>
      <c r="M9" s="70" t="s">
        <v>49</v>
      </c>
      <c r="N9" s="71">
        <v>30</v>
      </c>
      <c r="O9" s="72" t="s">
        <v>45</v>
      </c>
      <c r="P9" s="281" t="s">
        <v>50</v>
      </c>
      <c r="Q9" s="281"/>
      <c r="R9" s="72">
        <v>2</v>
      </c>
      <c r="S9" s="74" t="s">
        <v>47</v>
      </c>
      <c r="T9" s="191">
        <v>2.0833333333333332E-2</v>
      </c>
      <c r="U9" s="355"/>
      <c r="V9" s="279"/>
    </row>
    <row r="10" spans="1:41" s="69" customFormat="1" ht="15" customHeight="1">
      <c r="A10" s="277"/>
      <c r="B10" s="272"/>
      <c r="C10" s="271"/>
      <c r="D10" s="272"/>
      <c r="E10" s="271"/>
      <c r="F10" s="271"/>
      <c r="G10" s="271"/>
      <c r="H10" s="271"/>
      <c r="I10" s="272"/>
      <c r="J10" s="272"/>
      <c r="K10" s="272"/>
      <c r="L10" s="272"/>
      <c r="M10" s="70" t="s">
        <v>51</v>
      </c>
      <c r="N10" s="71">
        <v>20</v>
      </c>
      <c r="O10" s="72" t="s">
        <v>45</v>
      </c>
      <c r="P10" s="73"/>
      <c r="Q10" s="73"/>
      <c r="R10" s="72">
        <v>3</v>
      </c>
      <c r="S10" s="74" t="s">
        <v>47</v>
      </c>
      <c r="T10" s="191">
        <v>2.0833333333333332E-2</v>
      </c>
      <c r="U10" s="355"/>
      <c r="V10" s="279"/>
    </row>
    <row r="11" spans="1:41" s="69" customFormat="1" ht="15" customHeight="1">
      <c r="A11" s="277"/>
      <c r="B11" s="272"/>
      <c r="C11" s="271"/>
      <c r="D11" s="272"/>
      <c r="E11" s="271"/>
      <c r="F11" s="271"/>
      <c r="G11" s="271"/>
      <c r="H11" s="271"/>
      <c r="I11" s="272"/>
      <c r="J11" s="272"/>
      <c r="K11" s="272"/>
      <c r="L11" s="272"/>
      <c r="M11" s="70" t="s">
        <v>62</v>
      </c>
      <c r="N11" s="71">
        <v>20</v>
      </c>
      <c r="O11" s="72" t="s">
        <v>45</v>
      </c>
      <c r="P11" s="73"/>
      <c r="Q11" s="73"/>
      <c r="R11" s="72">
        <v>4</v>
      </c>
      <c r="S11" s="74" t="s">
        <v>47</v>
      </c>
      <c r="T11" s="191">
        <v>2.7777777777777776E-2</v>
      </c>
      <c r="U11" s="355"/>
      <c r="V11" s="279"/>
    </row>
    <row r="12" spans="1:41" s="69" customFormat="1" ht="15" customHeight="1">
      <c r="A12" s="277"/>
      <c r="B12" s="272"/>
      <c r="C12" s="271"/>
      <c r="D12" s="272"/>
      <c r="E12" s="271"/>
      <c r="F12" s="271"/>
      <c r="G12" s="271"/>
      <c r="H12" s="271"/>
      <c r="I12" s="272"/>
      <c r="J12" s="272"/>
      <c r="K12" s="272"/>
      <c r="L12" s="272"/>
      <c r="M12" s="76" t="s">
        <v>63</v>
      </c>
      <c r="N12" s="77">
        <v>20</v>
      </c>
      <c r="O12" s="78" t="s">
        <v>45</v>
      </c>
      <c r="P12" s="79"/>
      <c r="Q12" s="79"/>
      <c r="R12" s="78"/>
      <c r="S12" s="80"/>
      <c r="T12" s="192"/>
      <c r="U12" s="355"/>
      <c r="V12" s="279"/>
    </row>
    <row r="13" spans="1:41" s="69" customFormat="1" ht="64.5" customHeight="1" thickBot="1">
      <c r="A13" s="381"/>
      <c r="B13" s="353"/>
      <c r="C13" s="383"/>
      <c r="D13" s="353"/>
      <c r="E13" s="383"/>
      <c r="F13" s="383"/>
      <c r="G13" s="383"/>
      <c r="H13" s="383"/>
      <c r="I13" s="353"/>
      <c r="J13" s="353"/>
      <c r="K13" s="353"/>
      <c r="L13" s="353"/>
      <c r="M13" s="98" t="s">
        <v>52</v>
      </c>
      <c r="N13" s="99" t="s">
        <v>53</v>
      </c>
      <c r="O13" s="100" t="s">
        <v>54</v>
      </c>
      <c r="P13" s="100" t="s">
        <v>55</v>
      </c>
      <c r="Q13" s="100" t="s">
        <v>56</v>
      </c>
      <c r="R13" s="101" t="s">
        <v>57</v>
      </c>
      <c r="S13" s="101" t="s">
        <v>58</v>
      </c>
      <c r="T13" s="189" t="s">
        <v>59</v>
      </c>
      <c r="U13" s="356"/>
      <c r="V13" s="357"/>
    </row>
    <row r="14" spans="1:41" s="90" customFormat="1" ht="15" customHeight="1">
      <c r="A14" s="387">
        <v>1</v>
      </c>
      <c r="B14" s="390">
        <v>108</v>
      </c>
      <c r="C14" s="369" t="s">
        <v>181</v>
      </c>
      <c r="D14" s="258" t="s">
        <v>13</v>
      </c>
      <c r="E14" s="261">
        <v>10178067</v>
      </c>
      <c r="F14" s="396" t="s">
        <v>195</v>
      </c>
      <c r="G14" s="237" t="s">
        <v>174</v>
      </c>
      <c r="H14" s="237" t="s">
        <v>172</v>
      </c>
      <c r="I14" s="240" t="s">
        <v>187</v>
      </c>
      <c r="J14" s="243" t="s">
        <v>17</v>
      </c>
      <c r="K14" s="243" t="s">
        <v>20</v>
      </c>
      <c r="L14" s="87">
        <v>1</v>
      </c>
      <c r="M14" s="171">
        <v>0.22916666666666666</v>
      </c>
      <c r="N14" s="89">
        <v>0.31193287037037037</v>
      </c>
      <c r="O14" s="152">
        <v>0.31452546296296297</v>
      </c>
      <c r="P14" s="152">
        <f t="shared" ref="P14:P18" si="0">O14-N14</f>
        <v>2.5925925925925908E-3</v>
      </c>
      <c r="Q14" s="153">
        <f>O14-M14</f>
        <v>8.5358796296296308E-2</v>
      </c>
      <c r="R14" s="225">
        <f>$N$8/Q14/24</f>
        <v>14.644067796610168</v>
      </c>
      <c r="S14" s="246">
        <f>SUM($N$8:$N$12)/T14/24</f>
        <v>16.143497757847534</v>
      </c>
      <c r="T14" s="366">
        <f>SUM(Q14:Q18)</f>
        <v>0.30972222222222223</v>
      </c>
      <c r="U14" s="384"/>
      <c r="V14" s="361"/>
    </row>
    <row r="15" spans="1:41" s="90" customFormat="1" ht="15" customHeight="1">
      <c r="A15" s="388"/>
      <c r="B15" s="391"/>
      <c r="C15" s="370"/>
      <c r="D15" s="259"/>
      <c r="E15" s="262"/>
      <c r="F15" s="397"/>
      <c r="G15" s="238"/>
      <c r="H15" s="238"/>
      <c r="I15" s="241"/>
      <c r="J15" s="244"/>
      <c r="K15" s="244"/>
      <c r="L15" s="91">
        <v>2</v>
      </c>
      <c r="M15" s="165">
        <f>O14+$T$8</f>
        <v>0.33535879629629628</v>
      </c>
      <c r="N15" s="93">
        <v>0.40914351851851855</v>
      </c>
      <c r="O15" s="165">
        <v>0.41143518518518518</v>
      </c>
      <c r="P15" s="165">
        <f t="shared" si="0"/>
        <v>2.2916666666666363E-3</v>
      </c>
      <c r="Q15" s="154">
        <f>O15-M15</f>
        <v>7.6076388888888902E-2</v>
      </c>
      <c r="R15" s="226">
        <f>$N$9/Q15/24</f>
        <v>16.430853491556366</v>
      </c>
      <c r="S15" s="247"/>
      <c r="T15" s="367"/>
      <c r="U15" s="385"/>
      <c r="V15" s="362"/>
    </row>
    <row r="16" spans="1:41" s="90" customFormat="1" ht="15" customHeight="1">
      <c r="A16" s="388"/>
      <c r="B16" s="391"/>
      <c r="C16" s="370"/>
      <c r="D16" s="259"/>
      <c r="E16" s="262"/>
      <c r="F16" s="397"/>
      <c r="G16" s="238"/>
      <c r="H16" s="238"/>
      <c r="I16" s="241"/>
      <c r="J16" s="244"/>
      <c r="K16" s="244"/>
      <c r="L16" s="91">
        <v>3</v>
      </c>
      <c r="M16" s="165">
        <f>O15+$T$9</f>
        <v>0.4322685185185185</v>
      </c>
      <c r="N16" s="93">
        <v>0.48067129629629629</v>
      </c>
      <c r="O16" s="165">
        <v>0.48364583333333333</v>
      </c>
      <c r="P16" s="165">
        <f t="shared" si="0"/>
        <v>2.9745370370370394E-3</v>
      </c>
      <c r="Q16" s="154">
        <f>O16-M16</f>
        <v>5.1377314814814834E-2</v>
      </c>
      <c r="R16" s="226">
        <f>$N$10/Q16/24</f>
        <v>16.219869339941422</v>
      </c>
      <c r="S16" s="247"/>
      <c r="T16" s="367"/>
      <c r="U16" s="385"/>
      <c r="V16" s="362"/>
    </row>
    <row r="17" spans="1:22" s="90" customFormat="1" ht="15" customHeight="1">
      <c r="A17" s="388"/>
      <c r="B17" s="391"/>
      <c r="C17" s="370"/>
      <c r="D17" s="259"/>
      <c r="E17" s="262"/>
      <c r="F17" s="397"/>
      <c r="G17" s="238"/>
      <c r="H17" s="238"/>
      <c r="I17" s="241"/>
      <c r="J17" s="244"/>
      <c r="K17" s="244"/>
      <c r="L17" s="91">
        <v>4</v>
      </c>
      <c r="M17" s="165">
        <f>O16+$T$10</f>
        <v>0.5044791666666667</v>
      </c>
      <c r="N17" s="93">
        <v>0.5397453703703704</v>
      </c>
      <c r="O17" s="165">
        <v>0.54537037037037039</v>
      </c>
      <c r="P17" s="165">
        <f t="shared" si="0"/>
        <v>5.6249999999999911E-3</v>
      </c>
      <c r="Q17" s="154">
        <f>O17-M17</f>
        <v>4.0891203703703694E-2</v>
      </c>
      <c r="R17" s="226">
        <f>$N$11/Q17/24</f>
        <v>20.379281064251348</v>
      </c>
      <c r="S17" s="247"/>
      <c r="T17" s="367"/>
      <c r="U17" s="385"/>
      <c r="V17" s="362"/>
    </row>
    <row r="18" spans="1:22" s="90" customFormat="1" ht="15" customHeight="1" thickBot="1">
      <c r="A18" s="389"/>
      <c r="B18" s="392"/>
      <c r="C18" s="371"/>
      <c r="D18" s="260"/>
      <c r="E18" s="364"/>
      <c r="F18" s="398"/>
      <c r="G18" s="372"/>
      <c r="H18" s="372"/>
      <c r="I18" s="373"/>
      <c r="J18" s="365"/>
      <c r="K18" s="365"/>
      <c r="L18" s="94">
        <v>5</v>
      </c>
      <c r="M18" s="166">
        <f>O17+$T$11</f>
        <v>0.57314814814814818</v>
      </c>
      <c r="N18" s="96">
        <v>0.62916666666666665</v>
      </c>
      <c r="O18" s="166">
        <v>0.6306018518518518</v>
      </c>
      <c r="P18" s="166">
        <f t="shared" si="0"/>
        <v>1.4351851851851505E-3</v>
      </c>
      <c r="Q18" s="155">
        <f>N18-M18</f>
        <v>5.6018518518518468E-2</v>
      </c>
      <c r="R18" s="227">
        <f>$N$12/Q18/24</f>
        <v>14.876033057851252</v>
      </c>
      <c r="S18" s="248"/>
      <c r="T18" s="368"/>
      <c r="U18" s="386"/>
      <c r="V18" s="363"/>
    </row>
    <row r="19" spans="1:22" s="90" customFormat="1" ht="15" customHeight="1">
      <c r="A19" s="387">
        <v>2</v>
      </c>
      <c r="B19" s="390">
        <v>107</v>
      </c>
      <c r="C19" s="369" t="s">
        <v>180</v>
      </c>
      <c r="D19" s="258" t="s">
        <v>13</v>
      </c>
      <c r="E19" s="261">
        <v>10018747</v>
      </c>
      <c r="F19" s="442" t="s">
        <v>173</v>
      </c>
      <c r="G19" s="237" t="s">
        <v>175</v>
      </c>
      <c r="H19" s="237" t="s">
        <v>179</v>
      </c>
      <c r="I19" s="240" t="s">
        <v>134</v>
      </c>
      <c r="J19" s="243" t="s">
        <v>66</v>
      </c>
      <c r="K19" s="243" t="s">
        <v>196</v>
      </c>
      <c r="L19" s="87">
        <v>1</v>
      </c>
      <c r="M19" s="171">
        <v>0.22916666666666666</v>
      </c>
      <c r="N19" s="89">
        <v>0.31192129629629628</v>
      </c>
      <c r="O19" s="152">
        <v>0.31612268518518521</v>
      </c>
      <c r="P19" s="152">
        <f>O19-N19</f>
        <v>4.201388888888935E-3</v>
      </c>
      <c r="Q19" s="153">
        <f>O19-M19</f>
        <v>8.6956018518518557E-2</v>
      </c>
      <c r="R19" s="225">
        <f>$N$8/Q19/24</f>
        <v>14.37508318913882</v>
      </c>
      <c r="S19" s="246">
        <f>SUM($N$8:$N$12)/T19/24</f>
        <v>15.989932264870269</v>
      </c>
      <c r="T19" s="366">
        <f>SUM(Q19:Q23)</f>
        <v>0.31269675925925922</v>
      </c>
      <c r="U19" s="384"/>
      <c r="V19" s="361"/>
    </row>
    <row r="20" spans="1:22" s="90" customFormat="1" ht="15" customHeight="1">
      <c r="A20" s="388"/>
      <c r="B20" s="391"/>
      <c r="C20" s="370"/>
      <c r="D20" s="259"/>
      <c r="E20" s="262"/>
      <c r="F20" s="443"/>
      <c r="G20" s="238"/>
      <c r="H20" s="238"/>
      <c r="I20" s="241"/>
      <c r="J20" s="244"/>
      <c r="K20" s="244"/>
      <c r="L20" s="91">
        <v>2</v>
      </c>
      <c r="M20" s="165">
        <f>O19+$T$8</f>
        <v>0.33695601851851853</v>
      </c>
      <c r="N20" s="93">
        <v>0.40934027777777776</v>
      </c>
      <c r="O20" s="165">
        <v>0.41553240740740738</v>
      </c>
      <c r="P20" s="165">
        <f>O20-N20</f>
        <v>6.1921296296296169E-3</v>
      </c>
      <c r="Q20" s="154">
        <f>O20-M20</f>
        <v>7.8576388888888848E-2</v>
      </c>
      <c r="R20" s="226">
        <f>$N$9/Q20/24</f>
        <v>15.908086610693777</v>
      </c>
      <c r="S20" s="247"/>
      <c r="T20" s="367"/>
      <c r="U20" s="385"/>
      <c r="V20" s="362"/>
    </row>
    <row r="21" spans="1:22" s="90" customFormat="1" ht="15" customHeight="1">
      <c r="A21" s="388"/>
      <c r="B21" s="391"/>
      <c r="C21" s="370"/>
      <c r="D21" s="259"/>
      <c r="E21" s="262"/>
      <c r="F21" s="443"/>
      <c r="G21" s="238"/>
      <c r="H21" s="238"/>
      <c r="I21" s="241"/>
      <c r="J21" s="244"/>
      <c r="K21" s="244"/>
      <c r="L21" s="91">
        <v>3</v>
      </c>
      <c r="M21" s="165">
        <f>O20+$T$9</f>
        <v>0.43636574074074069</v>
      </c>
      <c r="N21" s="93">
        <v>0.48068287037037033</v>
      </c>
      <c r="O21" s="165">
        <v>0.48591435185185183</v>
      </c>
      <c r="P21" s="165">
        <f>O21-N21</f>
        <v>5.2314814814815036E-3</v>
      </c>
      <c r="Q21" s="154">
        <f>O21-M21</f>
        <v>4.954861111111114E-2</v>
      </c>
      <c r="R21" s="226">
        <f>$N$10/Q21/24</f>
        <v>16.818500350385413</v>
      </c>
      <c r="S21" s="247"/>
      <c r="T21" s="367"/>
      <c r="U21" s="385"/>
      <c r="V21" s="362"/>
    </row>
    <row r="22" spans="1:22" s="90" customFormat="1" ht="15" customHeight="1">
      <c r="A22" s="388"/>
      <c r="B22" s="391"/>
      <c r="C22" s="370"/>
      <c r="D22" s="259"/>
      <c r="E22" s="262"/>
      <c r="F22" s="443"/>
      <c r="G22" s="238"/>
      <c r="H22" s="238"/>
      <c r="I22" s="241"/>
      <c r="J22" s="244"/>
      <c r="K22" s="244"/>
      <c r="L22" s="91">
        <v>4</v>
      </c>
      <c r="M22" s="165">
        <f>O21+$T$10</f>
        <v>0.5067476851851852</v>
      </c>
      <c r="N22" s="93">
        <v>0.55354166666666671</v>
      </c>
      <c r="O22" s="165">
        <v>0.55849537037037034</v>
      </c>
      <c r="P22" s="165">
        <f>O22-N22</f>
        <v>4.9537037037036269E-3</v>
      </c>
      <c r="Q22" s="154">
        <f>O22-M22</f>
        <v>5.1747685185185133E-2</v>
      </c>
      <c r="R22" s="226">
        <f>$N$11/Q22/24</f>
        <v>16.103779915007845</v>
      </c>
      <c r="S22" s="247"/>
      <c r="T22" s="367"/>
      <c r="U22" s="385"/>
      <c r="V22" s="362"/>
    </row>
    <row r="23" spans="1:22" s="90" customFormat="1" ht="15" customHeight="1" thickBot="1">
      <c r="A23" s="389"/>
      <c r="B23" s="399"/>
      <c r="C23" s="400"/>
      <c r="D23" s="260"/>
      <c r="E23" s="263"/>
      <c r="F23" s="444"/>
      <c r="G23" s="239"/>
      <c r="H23" s="239"/>
      <c r="I23" s="242"/>
      <c r="J23" s="245"/>
      <c r="K23" s="245"/>
      <c r="L23" s="94">
        <v>5</v>
      </c>
      <c r="M23" s="166">
        <f>O22+$T$11</f>
        <v>0.58627314814814813</v>
      </c>
      <c r="N23" s="96">
        <v>0.63214120370370364</v>
      </c>
      <c r="O23" s="166">
        <v>0.63854166666666667</v>
      </c>
      <c r="P23" s="166">
        <f>O23-N23</f>
        <v>6.4004629629630383E-3</v>
      </c>
      <c r="Q23" s="155">
        <f>N23-M23</f>
        <v>4.5868055555555509E-2</v>
      </c>
      <c r="R23" s="227">
        <f>$N$12/Q23/24</f>
        <v>18.168054504163532</v>
      </c>
      <c r="S23" s="248"/>
      <c r="T23" s="368"/>
      <c r="U23" s="386"/>
      <c r="V23" s="363"/>
    </row>
    <row r="24" spans="1:22" s="90" customFormat="1" ht="15" customHeight="1">
      <c r="A24" s="387">
        <v>3</v>
      </c>
      <c r="B24" s="390">
        <v>103</v>
      </c>
      <c r="C24" s="369" t="s">
        <v>141</v>
      </c>
      <c r="D24" s="258" t="s">
        <v>13</v>
      </c>
      <c r="E24" s="261">
        <v>10182744</v>
      </c>
      <c r="F24" s="396" t="s">
        <v>138</v>
      </c>
      <c r="G24" s="237" t="s">
        <v>131</v>
      </c>
      <c r="H24" s="237" t="s">
        <v>126</v>
      </c>
      <c r="I24" s="240" t="s">
        <v>127</v>
      </c>
      <c r="J24" s="243" t="s">
        <v>66</v>
      </c>
      <c r="K24" s="243" t="s">
        <v>120</v>
      </c>
      <c r="L24" s="87">
        <v>1</v>
      </c>
      <c r="M24" s="171">
        <v>0.22916666666666666</v>
      </c>
      <c r="N24" s="89">
        <v>0.31953703703703701</v>
      </c>
      <c r="O24" s="152">
        <v>0.32568287037037036</v>
      </c>
      <c r="P24" s="152">
        <f t="shared" ref="P24:P28" si="1">O24-N24</f>
        <v>6.1458333333333504E-3</v>
      </c>
      <c r="Q24" s="153">
        <f>O24-M24</f>
        <v>9.6516203703703701E-2</v>
      </c>
      <c r="R24" s="186">
        <f>$N$8/Q24/24</f>
        <v>12.951193188631732</v>
      </c>
      <c r="S24" s="246">
        <f>SUM($N$8:$N$12)/T24/24</f>
        <v>13.525360050093928</v>
      </c>
      <c r="T24" s="366">
        <f>SUM(Q24:Q28)</f>
        <v>0.36967592592592591</v>
      </c>
      <c r="U24" s="384"/>
      <c r="V24" s="361"/>
    </row>
    <row r="25" spans="1:22" s="90" customFormat="1" ht="15" customHeight="1">
      <c r="A25" s="388"/>
      <c r="B25" s="391"/>
      <c r="C25" s="370"/>
      <c r="D25" s="259"/>
      <c r="E25" s="262"/>
      <c r="F25" s="397"/>
      <c r="G25" s="238"/>
      <c r="H25" s="238"/>
      <c r="I25" s="241"/>
      <c r="J25" s="244"/>
      <c r="K25" s="244"/>
      <c r="L25" s="91">
        <v>2</v>
      </c>
      <c r="M25" s="165">
        <f>O24+$T$8</f>
        <v>0.34651620370370367</v>
      </c>
      <c r="N25" s="93">
        <v>0.43077546296296299</v>
      </c>
      <c r="O25" s="165">
        <v>0.43501157407407409</v>
      </c>
      <c r="P25" s="165">
        <f t="shared" si="1"/>
        <v>4.2361111111111072E-3</v>
      </c>
      <c r="Q25" s="154">
        <f>O25-M25</f>
        <v>8.8495370370370419E-2</v>
      </c>
      <c r="R25" s="187">
        <f>$N$9/Q25/24</f>
        <v>14.125032696834937</v>
      </c>
      <c r="S25" s="247"/>
      <c r="T25" s="367"/>
      <c r="U25" s="385"/>
      <c r="V25" s="362"/>
    </row>
    <row r="26" spans="1:22" s="90" customFormat="1" ht="15" customHeight="1">
      <c r="A26" s="388"/>
      <c r="B26" s="391"/>
      <c r="C26" s="370"/>
      <c r="D26" s="259"/>
      <c r="E26" s="262"/>
      <c r="F26" s="397"/>
      <c r="G26" s="238"/>
      <c r="H26" s="238"/>
      <c r="I26" s="241"/>
      <c r="J26" s="244"/>
      <c r="K26" s="244"/>
      <c r="L26" s="91">
        <v>3</v>
      </c>
      <c r="M26" s="165">
        <f>O25+$T$9</f>
        <v>0.45584490740740741</v>
      </c>
      <c r="N26" s="93">
        <v>0.51246527777777773</v>
      </c>
      <c r="O26" s="165">
        <v>0.51706018518518515</v>
      </c>
      <c r="P26" s="165">
        <f t="shared" si="1"/>
        <v>4.5949074074074225E-3</v>
      </c>
      <c r="Q26" s="154">
        <f>O26-M26</f>
        <v>6.1215277777777743E-2</v>
      </c>
      <c r="R26" s="187">
        <f>$N$10/Q26/24</f>
        <v>13.613159387407835</v>
      </c>
      <c r="S26" s="247"/>
      <c r="T26" s="367"/>
      <c r="U26" s="385"/>
      <c r="V26" s="362"/>
    </row>
    <row r="27" spans="1:22" s="90" customFormat="1" ht="15" customHeight="1">
      <c r="A27" s="388"/>
      <c r="B27" s="391"/>
      <c r="C27" s="370"/>
      <c r="D27" s="259"/>
      <c r="E27" s="262"/>
      <c r="F27" s="397"/>
      <c r="G27" s="238"/>
      <c r="H27" s="238"/>
      <c r="I27" s="241"/>
      <c r="J27" s="244"/>
      <c r="K27" s="244"/>
      <c r="L27" s="91">
        <v>4</v>
      </c>
      <c r="M27" s="165">
        <f>O26+$T$10</f>
        <v>0.53789351851851852</v>
      </c>
      <c r="N27" s="93">
        <v>0.59603009259259265</v>
      </c>
      <c r="O27" s="165">
        <v>0.60185185185185186</v>
      </c>
      <c r="P27" s="165">
        <f t="shared" si="1"/>
        <v>5.8217592592592071E-3</v>
      </c>
      <c r="Q27" s="154">
        <f>O27-M27</f>
        <v>6.3958333333333339E-2</v>
      </c>
      <c r="R27" s="187">
        <f>$N$11/Q27/24</f>
        <v>13.029315960912051</v>
      </c>
      <c r="S27" s="247"/>
      <c r="T27" s="367"/>
      <c r="U27" s="385"/>
      <c r="V27" s="362"/>
    </row>
    <row r="28" spans="1:22" s="90" customFormat="1" ht="15" customHeight="1" thickBot="1">
      <c r="A28" s="389"/>
      <c r="B28" s="399"/>
      <c r="C28" s="400"/>
      <c r="D28" s="260"/>
      <c r="E28" s="263"/>
      <c r="F28" s="401"/>
      <c r="G28" s="239"/>
      <c r="H28" s="239"/>
      <c r="I28" s="242"/>
      <c r="J28" s="245"/>
      <c r="K28" s="245"/>
      <c r="L28" s="94">
        <v>5</v>
      </c>
      <c r="M28" s="166">
        <f>O27+$T$11</f>
        <v>0.62962962962962965</v>
      </c>
      <c r="N28" s="96">
        <v>0.68912037037037033</v>
      </c>
      <c r="O28" s="166">
        <v>0.69247685185185182</v>
      </c>
      <c r="P28" s="166">
        <f t="shared" si="1"/>
        <v>3.3564814814814881E-3</v>
      </c>
      <c r="Q28" s="155">
        <f>N28-M28</f>
        <v>5.9490740740740677E-2</v>
      </c>
      <c r="R28" s="188">
        <f>$N$12/Q28/24</f>
        <v>14.007782101167329</v>
      </c>
      <c r="S28" s="248"/>
      <c r="T28" s="368"/>
      <c r="U28" s="386"/>
      <c r="V28" s="363"/>
    </row>
    <row r="29" spans="1:22" s="90" customFormat="1" ht="15" customHeight="1">
      <c r="A29" s="387">
        <v>4</v>
      </c>
      <c r="B29" s="390">
        <v>105</v>
      </c>
      <c r="C29" s="369" t="s">
        <v>143</v>
      </c>
      <c r="D29" s="258" t="s">
        <v>13</v>
      </c>
      <c r="E29" s="261">
        <v>10172343</v>
      </c>
      <c r="F29" s="396" t="s">
        <v>140</v>
      </c>
      <c r="G29" s="237" t="s">
        <v>151</v>
      </c>
      <c r="H29" s="237" t="s">
        <v>126</v>
      </c>
      <c r="I29" s="240" t="s">
        <v>127</v>
      </c>
      <c r="J29" s="243" t="s">
        <v>66</v>
      </c>
      <c r="K29" s="243" t="s">
        <v>120</v>
      </c>
      <c r="L29" s="87">
        <v>1</v>
      </c>
      <c r="M29" s="171">
        <v>0.22916666666666666</v>
      </c>
      <c r="N29" s="89">
        <v>0.32062499999999999</v>
      </c>
      <c r="O29" s="152">
        <v>0.32589120370370367</v>
      </c>
      <c r="P29" s="152">
        <f t="shared" ref="P29:P37" si="2">O29-N29</f>
        <v>5.2662037037036757E-3</v>
      </c>
      <c r="Q29" s="153">
        <f>O29-M29</f>
        <v>9.6724537037037012E-2</v>
      </c>
      <c r="R29" s="225">
        <f>$N$8/Q29/24</f>
        <v>12.923297834151015</v>
      </c>
      <c r="S29" s="246">
        <f>SUM($N$8:$N$12)/T29/24</f>
        <v>11.892635925671028</v>
      </c>
      <c r="T29" s="366">
        <f>SUM(Q29:Q33)</f>
        <v>0.4204282407407407</v>
      </c>
      <c r="U29" s="384"/>
      <c r="V29" s="361"/>
    </row>
    <row r="30" spans="1:22" s="90" customFormat="1" ht="15" customHeight="1">
      <c r="A30" s="388"/>
      <c r="B30" s="391"/>
      <c r="C30" s="370"/>
      <c r="D30" s="259"/>
      <c r="E30" s="262"/>
      <c r="F30" s="397"/>
      <c r="G30" s="238"/>
      <c r="H30" s="238"/>
      <c r="I30" s="241"/>
      <c r="J30" s="244"/>
      <c r="K30" s="244"/>
      <c r="L30" s="91">
        <v>2</v>
      </c>
      <c r="M30" s="165">
        <f>O29+$T$8</f>
        <v>0.34672453703703698</v>
      </c>
      <c r="N30" s="93">
        <v>0.43082175925925931</v>
      </c>
      <c r="O30" s="165">
        <v>0.4357523148148148</v>
      </c>
      <c r="P30" s="165">
        <f t="shared" si="2"/>
        <v>4.9305555555554936E-3</v>
      </c>
      <c r="Q30" s="154">
        <f>O30-M30</f>
        <v>8.9027777777777817E-2</v>
      </c>
      <c r="R30" s="226">
        <f>$N$9/Q30/24</f>
        <v>14.040561622464892</v>
      </c>
      <c r="S30" s="247"/>
      <c r="T30" s="367"/>
      <c r="U30" s="385"/>
      <c r="V30" s="362"/>
    </row>
    <row r="31" spans="1:22" s="90" customFormat="1" ht="15" customHeight="1">
      <c r="A31" s="388"/>
      <c r="B31" s="391"/>
      <c r="C31" s="370"/>
      <c r="D31" s="259"/>
      <c r="E31" s="262"/>
      <c r="F31" s="397"/>
      <c r="G31" s="238"/>
      <c r="H31" s="238"/>
      <c r="I31" s="241"/>
      <c r="J31" s="244"/>
      <c r="K31" s="244"/>
      <c r="L31" s="91">
        <v>3</v>
      </c>
      <c r="M31" s="165">
        <f>O30+$T$9</f>
        <v>0.45658564814814812</v>
      </c>
      <c r="N31" s="93">
        <v>0.53435185185185186</v>
      </c>
      <c r="O31" s="165">
        <v>0.53721064814814812</v>
      </c>
      <c r="P31" s="165">
        <f t="shared" si="2"/>
        <v>2.8587962962962621E-3</v>
      </c>
      <c r="Q31" s="154">
        <f>O31-M31</f>
        <v>8.0625000000000002E-2</v>
      </c>
      <c r="R31" s="226">
        <f>$N$10/Q31/24</f>
        <v>10.335917312661499</v>
      </c>
      <c r="S31" s="247"/>
      <c r="T31" s="367"/>
      <c r="U31" s="385"/>
      <c r="V31" s="362"/>
    </row>
    <row r="32" spans="1:22" s="90" customFormat="1" ht="15" customHeight="1">
      <c r="A32" s="388"/>
      <c r="B32" s="391"/>
      <c r="C32" s="370"/>
      <c r="D32" s="259"/>
      <c r="E32" s="262"/>
      <c r="F32" s="397"/>
      <c r="G32" s="238"/>
      <c r="H32" s="238"/>
      <c r="I32" s="241"/>
      <c r="J32" s="244"/>
      <c r="K32" s="244"/>
      <c r="L32" s="91">
        <v>4</v>
      </c>
      <c r="M32" s="165">
        <f>O31+$T$10</f>
        <v>0.55804398148148149</v>
      </c>
      <c r="N32" s="93">
        <v>0.63101851851851853</v>
      </c>
      <c r="O32" s="165">
        <v>0.63381944444444438</v>
      </c>
      <c r="P32" s="165">
        <f t="shared" si="2"/>
        <v>2.8009259259258457E-3</v>
      </c>
      <c r="Q32" s="154">
        <f>O32-M32</f>
        <v>7.5775462962962892E-2</v>
      </c>
      <c r="R32" s="226">
        <f>$N$11/Q32/24</f>
        <v>10.997403390866056</v>
      </c>
      <c r="S32" s="247"/>
      <c r="T32" s="367"/>
      <c r="U32" s="385"/>
      <c r="V32" s="362"/>
    </row>
    <row r="33" spans="1:23" s="90" customFormat="1" ht="15" customHeight="1" thickBot="1">
      <c r="A33" s="389"/>
      <c r="B33" s="399"/>
      <c r="C33" s="400"/>
      <c r="D33" s="260"/>
      <c r="E33" s="263"/>
      <c r="F33" s="401"/>
      <c r="G33" s="239"/>
      <c r="H33" s="239"/>
      <c r="I33" s="242"/>
      <c r="J33" s="245"/>
      <c r="K33" s="245"/>
      <c r="L33" s="94">
        <v>5</v>
      </c>
      <c r="M33" s="166">
        <f>O32+$T$11</f>
        <v>0.66159722222222217</v>
      </c>
      <c r="N33" s="96">
        <v>0.73987268518518512</v>
      </c>
      <c r="O33" s="166">
        <v>0.74340277777777775</v>
      </c>
      <c r="P33" s="166">
        <f t="shared" si="2"/>
        <v>3.5300925925926263E-3</v>
      </c>
      <c r="Q33" s="155">
        <f>N33-M33</f>
        <v>7.8275462962962949E-2</v>
      </c>
      <c r="R33" s="227">
        <f>$N$12/Q33/24</f>
        <v>10.646162945438418</v>
      </c>
      <c r="S33" s="248"/>
      <c r="T33" s="368"/>
      <c r="U33" s="386"/>
      <c r="V33" s="363"/>
    </row>
    <row r="34" spans="1:23" s="90" customFormat="1" ht="15" customHeight="1">
      <c r="A34" s="387"/>
      <c r="B34" s="390">
        <v>101</v>
      </c>
      <c r="C34" s="369" t="s">
        <v>152</v>
      </c>
      <c r="D34" s="258" t="s">
        <v>13</v>
      </c>
      <c r="E34" s="261">
        <v>10057846</v>
      </c>
      <c r="F34" s="396" t="s">
        <v>139</v>
      </c>
      <c r="G34" s="237" t="s">
        <v>128</v>
      </c>
      <c r="H34" s="237" t="s">
        <v>129</v>
      </c>
      <c r="I34" s="402" t="s">
        <v>130</v>
      </c>
      <c r="J34" s="243" t="s">
        <v>66</v>
      </c>
      <c r="K34" s="243" t="s">
        <v>118</v>
      </c>
      <c r="L34" s="87">
        <v>1</v>
      </c>
      <c r="M34" s="171">
        <v>0.22916666666666666</v>
      </c>
      <c r="N34" s="89">
        <v>0.32378472222222221</v>
      </c>
      <c r="O34" s="89">
        <v>0.32662037037037034</v>
      </c>
      <c r="P34" s="152">
        <f t="shared" ref="P34" si="3">O34-N34</f>
        <v>2.8356481481481288E-3</v>
      </c>
      <c r="Q34" s="153">
        <f>O34-M34</f>
        <v>9.7453703703703681E-2</v>
      </c>
      <c r="R34" s="225">
        <f>$N$8/Q34/24</f>
        <v>12.826603325415681</v>
      </c>
      <c r="S34" s="433" t="s">
        <v>148</v>
      </c>
      <c r="T34" s="434"/>
      <c r="U34" s="384"/>
      <c r="V34" s="361"/>
    </row>
    <row r="35" spans="1:23" s="90" customFormat="1" ht="15" customHeight="1">
      <c r="A35" s="388"/>
      <c r="B35" s="391"/>
      <c r="C35" s="370"/>
      <c r="D35" s="259"/>
      <c r="E35" s="262"/>
      <c r="F35" s="397"/>
      <c r="G35" s="238"/>
      <c r="H35" s="238"/>
      <c r="I35" s="241"/>
      <c r="J35" s="244"/>
      <c r="K35" s="244"/>
      <c r="L35" s="91">
        <v>2</v>
      </c>
      <c r="M35" s="165">
        <f>O34+$T$8</f>
        <v>0.34745370370370365</v>
      </c>
      <c r="N35" s="93">
        <v>0.43233796296296295</v>
      </c>
      <c r="O35" s="93">
        <v>0.43599537037037034</v>
      </c>
      <c r="P35" s="165">
        <f t="shared" si="2"/>
        <v>3.657407407407387E-3</v>
      </c>
      <c r="Q35" s="154">
        <f>O35-M35</f>
        <v>8.8541666666666685E-2</v>
      </c>
      <c r="R35" s="226">
        <f>$N$9/Q35/24</f>
        <v>14.117647058823527</v>
      </c>
      <c r="S35" s="435"/>
      <c r="T35" s="436"/>
      <c r="U35" s="385"/>
      <c r="V35" s="362"/>
    </row>
    <row r="36" spans="1:23" s="90" customFormat="1" ht="12.75" customHeight="1">
      <c r="A36" s="388"/>
      <c r="B36" s="391"/>
      <c r="C36" s="370"/>
      <c r="D36" s="259"/>
      <c r="E36" s="262"/>
      <c r="F36" s="397"/>
      <c r="G36" s="238"/>
      <c r="H36" s="238"/>
      <c r="I36" s="241"/>
      <c r="J36" s="244"/>
      <c r="K36" s="244"/>
      <c r="L36" s="91">
        <v>3</v>
      </c>
      <c r="M36" s="165">
        <f>O35+$T$9</f>
        <v>0.45682870370370365</v>
      </c>
      <c r="N36" s="93">
        <v>0.52650462962962963</v>
      </c>
      <c r="O36" s="93">
        <v>0.52924768518518517</v>
      </c>
      <c r="P36" s="165">
        <f t="shared" si="2"/>
        <v>2.7430555555555403E-3</v>
      </c>
      <c r="Q36" s="154">
        <f>O36-M36</f>
        <v>7.2418981481481515E-2</v>
      </c>
      <c r="R36" s="226">
        <f>$N$10/Q36/24</f>
        <v>11.507112034521329</v>
      </c>
      <c r="S36" s="435"/>
      <c r="T36" s="436"/>
      <c r="U36" s="385"/>
      <c r="V36" s="362"/>
    </row>
    <row r="37" spans="1:23" s="90" customFormat="1" ht="12.75" customHeight="1">
      <c r="A37" s="388"/>
      <c r="B37" s="391"/>
      <c r="C37" s="370"/>
      <c r="D37" s="259"/>
      <c r="E37" s="262"/>
      <c r="F37" s="397"/>
      <c r="G37" s="238"/>
      <c r="H37" s="238"/>
      <c r="I37" s="241"/>
      <c r="J37" s="244"/>
      <c r="K37" s="244"/>
      <c r="L37" s="91">
        <v>4</v>
      </c>
      <c r="M37" s="165">
        <f>O36+$T$10</f>
        <v>0.55008101851851854</v>
      </c>
      <c r="N37" s="93">
        <v>0.62714120370370374</v>
      </c>
      <c r="O37" s="93">
        <v>0.63254629629629633</v>
      </c>
      <c r="P37" s="165">
        <f t="shared" si="2"/>
        <v>5.4050925925925863E-3</v>
      </c>
      <c r="Q37" s="154">
        <f>O37-M37</f>
        <v>8.246527777777779E-2</v>
      </c>
      <c r="R37" s="226">
        <f>$N$11/Q37/24</f>
        <v>10.105263157894735</v>
      </c>
      <c r="S37" s="435"/>
      <c r="T37" s="436"/>
      <c r="U37" s="385"/>
      <c r="V37" s="362"/>
    </row>
    <row r="38" spans="1:23" s="90" customFormat="1" ht="12.75" customHeight="1" thickBot="1">
      <c r="A38" s="389"/>
      <c r="B38" s="399"/>
      <c r="C38" s="400"/>
      <c r="D38" s="260"/>
      <c r="E38" s="263"/>
      <c r="F38" s="401"/>
      <c r="G38" s="239"/>
      <c r="H38" s="239"/>
      <c r="I38" s="242"/>
      <c r="J38" s="245"/>
      <c r="K38" s="245"/>
      <c r="L38" s="94">
        <v>5</v>
      </c>
      <c r="M38" s="166"/>
      <c r="N38" s="96"/>
      <c r="O38" s="96"/>
      <c r="P38" s="166"/>
      <c r="Q38" s="155"/>
      <c r="R38" s="227"/>
      <c r="S38" s="437"/>
      <c r="T38" s="438"/>
      <c r="U38" s="386"/>
      <c r="V38" s="363"/>
    </row>
    <row r="40" spans="1:23" s="3" customFormat="1" ht="15" customHeight="1">
      <c r="A40" s="276" t="s">
        <v>199</v>
      </c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6"/>
      <c r="T40" s="276"/>
      <c r="U40" s="276"/>
      <c r="V40" s="276"/>
      <c r="W40" s="62"/>
    </row>
    <row r="41" spans="1:23" s="7" customFormat="1" ht="15" customHeight="1" thickBot="1">
      <c r="A41" s="18" t="s">
        <v>119</v>
      </c>
      <c r="B41" s="4"/>
      <c r="C41" s="5"/>
      <c r="D41" s="5"/>
      <c r="E41" s="5"/>
      <c r="F41" s="5"/>
      <c r="G41" s="5"/>
      <c r="H41" s="6"/>
      <c r="I41" s="4"/>
      <c r="J41" s="4"/>
      <c r="K41" s="4"/>
      <c r="L41" s="4"/>
      <c r="M41" s="4"/>
      <c r="N41" s="4"/>
      <c r="O41" s="4"/>
      <c r="P41" s="4"/>
      <c r="Q41" s="4"/>
      <c r="R41" s="4"/>
      <c r="S41" s="403" t="s">
        <v>186</v>
      </c>
      <c r="T41" s="403"/>
      <c r="U41" s="403"/>
      <c r="V41" s="63"/>
    </row>
    <row r="42" spans="1:23" s="69" customFormat="1" ht="15" customHeight="1">
      <c r="A42" s="380" t="s">
        <v>32</v>
      </c>
      <c r="B42" s="282" t="s">
        <v>33</v>
      </c>
      <c r="C42" s="382" t="s">
        <v>201</v>
      </c>
      <c r="D42" s="282" t="s">
        <v>35</v>
      </c>
      <c r="E42" s="382" t="s">
        <v>36</v>
      </c>
      <c r="F42" s="382" t="s">
        <v>37</v>
      </c>
      <c r="G42" s="382" t="s">
        <v>38</v>
      </c>
      <c r="H42" s="382" t="s">
        <v>60</v>
      </c>
      <c r="I42" s="282" t="s">
        <v>40</v>
      </c>
      <c r="J42" s="282" t="s">
        <v>41</v>
      </c>
      <c r="K42" s="282" t="s">
        <v>42</v>
      </c>
      <c r="L42" s="282" t="s">
        <v>43</v>
      </c>
      <c r="M42" s="64" t="s">
        <v>44</v>
      </c>
      <c r="N42" s="65">
        <v>30</v>
      </c>
      <c r="O42" s="66" t="s">
        <v>45</v>
      </c>
      <c r="P42" s="267" t="s">
        <v>46</v>
      </c>
      <c r="Q42" s="267"/>
      <c r="R42" s="66">
        <v>1</v>
      </c>
      <c r="S42" s="67" t="s">
        <v>47</v>
      </c>
      <c r="T42" s="190">
        <v>2.0833333333333332E-2</v>
      </c>
      <c r="U42" s="354" t="s">
        <v>61</v>
      </c>
      <c r="V42" s="278" t="s">
        <v>48</v>
      </c>
    </row>
    <row r="43" spans="1:23" s="69" customFormat="1" ht="15" customHeight="1">
      <c r="A43" s="277"/>
      <c r="B43" s="272"/>
      <c r="C43" s="271"/>
      <c r="D43" s="272"/>
      <c r="E43" s="271"/>
      <c r="F43" s="271"/>
      <c r="G43" s="271"/>
      <c r="H43" s="271"/>
      <c r="I43" s="272"/>
      <c r="J43" s="272"/>
      <c r="K43" s="272"/>
      <c r="L43" s="272"/>
      <c r="M43" s="70" t="s">
        <v>49</v>
      </c>
      <c r="N43" s="71">
        <v>30</v>
      </c>
      <c r="O43" s="72" t="s">
        <v>45</v>
      </c>
      <c r="P43" s="281" t="s">
        <v>50</v>
      </c>
      <c r="Q43" s="281"/>
      <c r="R43" s="72">
        <v>2</v>
      </c>
      <c r="S43" s="74" t="s">
        <v>47</v>
      </c>
      <c r="T43" s="191">
        <v>2.0833333333333332E-2</v>
      </c>
      <c r="U43" s="355"/>
      <c r="V43" s="279"/>
    </row>
    <row r="44" spans="1:23" s="69" customFormat="1" ht="15" customHeight="1">
      <c r="A44" s="277"/>
      <c r="B44" s="272"/>
      <c r="C44" s="271"/>
      <c r="D44" s="272"/>
      <c r="E44" s="271"/>
      <c r="F44" s="271"/>
      <c r="G44" s="271"/>
      <c r="H44" s="271"/>
      <c r="I44" s="272"/>
      <c r="J44" s="272"/>
      <c r="K44" s="272"/>
      <c r="L44" s="272"/>
      <c r="M44" s="70" t="s">
        <v>51</v>
      </c>
      <c r="N44" s="71">
        <v>20</v>
      </c>
      <c r="O44" s="72" t="s">
        <v>45</v>
      </c>
      <c r="P44" s="196"/>
      <c r="Q44" s="196"/>
      <c r="R44" s="72">
        <v>3</v>
      </c>
      <c r="S44" s="74" t="s">
        <v>47</v>
      </c>
      <c r="T44" s="191">
        <v>2.0833333333333332E-2</v>
      </c>
      <c r="U44" s="355"/>
      <c r="V44" s="279"/>
    </row>
    <row r="45" spans="1:23" s="69" customFormat="1" ht="15" customHeight="1">
      <c r="A45" s="277"/>
      <c r="B45" s="272"/>
      <c r="C45" s="271"/>
      <c r="D45" s="272"/>
      <c r="E45" s="271"/>
      <c r="F45" s="271"/>
      <c r="G45" s="271"/>
      <c r="H45" s="271"/>
      <c r="I45" s="272"/>
      <c r="J45" s="272"/>
      <c r="K45" s="272"/>
      <c r="L45" s="272"/>
      <c r="M45" s="70" t="s">
        <v>62</v>
      </c>
      <c r="N45" s="71">
        <v>20</v>
      </c>
      <c r="O45" s="72" t="s">
        <v>45</v>
      </c>
      <c r="P45" s="196"/>
      <c r="Q45" s="196"/>
      <c r="R45" s="72">
        <v>4</v>
      </c>
      <c r="S45" s="74" t="s">
        <v>47</v>
      </c>
      <c r="T45" s="191">
        <v>2.7777777777777776E-2</v>
      </c>
      <c r="U45" s="355"/>
      <c r="V45" s="279"/>
    </row>
    <row r="46" spans="1:23" s="69" customFormat="1" ht="15" customHeight="1">
      <c r="A46" s="277"/>
      <c r="B46" s="272"/>
      <c r="C46" s="271"/>
      <c r="D46" s="272"/>
      <c r="E46" s="271"/>
      <c r="F46" s="271"/>
      <c r="G46" s="271"/>
      <c r="H46" s="271"/>
      <c r="I46" s="272"/>
      <c r="J46" s="272"/>
      <c r="K46" s="272"/>
      <c r="L46" s="272"/>
      <c r="M46" s="76" t="s">
        <v>63</v>
      </c>
      <c r="N46" s="77">
        <v>20</v>
      </c>
      <c r="O46" s="78" t="s">
        <v>45</v>
      </c>
      <c r="P46" s="79"/>
      <c r="Q46" s="79"/>
      <c r="R46" s="78"/>
      <c r="S46" s="80"/>
      <c r="T46" s="192"/>
      <c r="U46" s="355"/>
      <c r="V46" s="279"/>
    </row>
    <row r="47" spans="1:23" s="69" customFormat="1" ht="48" customHeight="1" thickBot="1">
      <c r="A47" s="381"/>
      <c r="B47" s="353"/>
      <c r="C47" s="383"/>
      <c r="D47" s="353"/>
      <c r="E47" s="383"/>
      <c r="F47" s="383"/>
      <c r="G47" s="383"/>
      <c r="H47" s="383"/>
      <c r="I47" s="353"/>
      <c r="J47" s="353"/>
      <c r="K47" s="353"/>
      <c r="L47" s="353"/>
      <c r="M47" s="98" t="s">
        <v>52</v>
      </c>
      <c r="N47" s="99" t="s">
        <v>53</v>
      </c>
      <c r="O47" s="100" t="s">
        <v>54</v>
      </c>
      <c r="P47" s="100" t="s">
        <v>55</v>
      </c>
      <c r="Q47" s="100" t="s">
        <v>56</v>
      </c>
      <c r="R47" s="101" t="s">
        <v>57</v>
      </c>
      <c r="S47" s="101" t="s">
        <v>58</v>
      </c>
      <c r="T47" s="189" t="s">
        <v>59</v>
      </c>
      <c r="U47" s="356"/>
      <c r="V47" s="357"/>
    </row>
    <row r="48" spans="1:23" s="90" customFormat="1" ht="15" hidden="1" customHeight="1">
      <c r="A48" s="387">
        <v>1</v>
      </c>
      <c r="B48" s="393">
        <v>10</v>
      </c>
      <c r="C48" s="293" t="s">
        <v>100</v>
      </c>
      <c r="D48" s="377" t="s">
        <v>13</v>
      </c>
      <c r="E48" s="350">
        <v>10010001</v>
      </c>
      <c r="F48" s="293" t="s">
        <v>101</v>
      </c>
      <c r="G48" s="374" t="s">
        <v>90</v>
      </c>
      <c r="H48" s="377" t="s">
        <v>91</v>
      </c>
      <c r="I48" s="358" t="s">
        <v>19</v>
      </c>
      <c r="J48" s="358" t="s">
        <v>17</v>
      </c>
      <c r="K48" s="358" t="s">
        <v>92</v>
      </c>
      <c r="L48" s="87">
        <v>1</v>
      </c>
      <c r="M48" s="171">
        <v>0.22916666666666666</v>
      </c>
      <c r="N48" s="89"/>
      <c r="O48" s="152"/>
      <c r="P48" s="152">
        <f t="shared" ref="P48:P57" si="4">O48-N48</f>
        <v>0</v>
      </c>
      <c r="Q48" s="153">
        <f>O48-M48</f>
        <v>-0.22916666666666666</v>
      </c>
      <c r="R48" s="193">
        <f>$N$8/Q48/24</f>
        <v>-5.4545454545454541</v>
      </c>
      <c r="S48" s="246">
        <f>SUM($N$8:$N$12)/T48/24</f>
        <v>-15.652173913043478</v>
      </c>
      <c r="T48" s="228">
        <f>SUM(Q48:Q52)</f>
        <v>-0.31944444444444442</v>
      </c>
      <c r="U48" s="231"/>
      <c r="V48" s="361"/>
    </row>
    <row r="49" spans="1:22" s="90" customFormat="1" ht="15" hidden="1" customHeight="1">
      <c r="A49" s="388"/>
      <c r="B49" s="394"/>
      <c r="C49" s="294"/>
      <c r="D49" s="378"/>
      <c r="E49" s="351"/>
      <c r="F49" s="294"/>
      <c r="G49" s="375"/>
      <c r="H49" s="378"/>
      <c r="I49" s="359"/>
      <c r="J49" s="359"/>
      <c r="K49" s="359"/>
      <c r="L49" s="91">
        <v>2</v>
      </c>
      <c r="M49" s="165">
        <f>O48+$T$8</f>
        <v>2.0833333333333332E-2</v>
      </c>
      <c r="N49" s="93"/>
      <c r="O49" s="165"/>
      <c r="P49" s="165">
        <f t="shared" si="4"/>
        <v>0</v>
      </c>
      <c r="Q49" s="154">
        <f>O49-M49</f>
        <v>-2.0833333333333332E-2</v>
      </c>
      <c r="R49" s="194">
        <f>$N$9/Q49/24</f>
        <v>-60</v>
      </c>
      <c r="S49" s="247"/>
      <c r="T49" s="229"/>
      <c r="U49" s="232"/>
      <c r="V49" s="362"/>
    </row>
    <row r="50" spans="1:22" s="90" customFormat="1" ht="15" hidden="1" customHeight="1">
      <c r="A50" s="388"/>
      <c r="B50" s="394"/>
      <c r="C50" s="294"/>
      <c r="D50" s="378"/>
      <c r="E50" s="351"/>
      <c r="F50" s="294"/>
      <c r="G50" s="375"/>
      <c r="H50" s="378"/>
      <c r="I50" s="359"/>
      <c r="J50" s="359"/>
      <c r="K50" s="359"/>
      <c r="L50" s="91">
        <v>3</v>
      </c>
      <c r="M50" s="165">
        <f>O49+$T$9</f>
        <v>2.0833333333333332E-2</v>
      </c>
      <c r="N50" s="93"/>
      <c r="O50" s="165"/>
      <c r="P50" s="165">
        <f t="shared" si="4"/>
        <v>0</v>
      </c>
      <c r="Q50" s="154">
        <f>O50-M50</f>
        <v>-2.0833333333333332E-2</v>
      </c>
      <c r="R50" s="194">
        <f>$N$10/Q50/24</f>
        <v>-40</v>
      </c>
      <c r="S50" s="247"/>
      <c r="T50" s="229"/>
      <c r="U50" s="232"/>
      <c r="V50" s="362"/>
    </row>
    <row r="51" spans="1:22" s="90" customFormat="1" ht="15" hidden="1" customHeight="1">
      <c r="A51" s="388"/>
      <c r="B51" s="394"/>
      <c r="C51" s="294"/>
      <c r="D51" s="378"/>
      <c r="E51" s="351"/>
      <c r="F51" s="294"/>
      <c r="G51" s="375"/>
      <c r="H51" s="378"/>
      <c r="I51" s="359"/>
      <c r="J51" s="359"/>
      <c r="K51" s="359"/>
      <c r="L51" s="91">
        <v>4</v>
      </c>
      <c r="M51" s="165">
        <f>O50+$T$10</f>
        <v>2.0833333333333332E-2</v>
      </c>
      <c r="N51" s="93"/>
      <c r="O51" s="165"/>
      <c r="P51" s="165">
        <f t="shared" si="4"/>
        <v>0</v>
      </c>
      <c r="Q51" s="154">
        <f>O51-M51</f>
        <v>-2.0833333333333332E-2</v>
      </c>
      <c r="R51" s="194">
        <f>$N$11/Q51/24</f>
        <v>-40</v>
      </c>
      <c r="S51" s="247"/>
      <c r="T51" s="229"/>
      <c r="U51" s="232"/>
      <c r="V51" s="362"/>
    </row>
    <row r="52" spans="1:22" s="90" customFormat="1" ht="15" hidden="1" customHeight="1">
      <c r="A52" s="388"/>
      <c r="B52" s="394"/>
      <c r="C52" s="294"/>
      <c r="D52" s="379"/>
      <c r="E52" s="352"/>
      <c r="F52" s="295"/>
      <c r="G52" s="376"/>
      <c r="H52" s="379"/>
      <c r="I52" s="360"/>
      <c r="J52" s="360"/>
      <c r="K52" s="360"/>
      <c r="L52" s="94">
        <v>5</v>
      </c>
      <c r="M52" s="166">
        <f>O51+$T$11</f>
        <v>2.7777777777777776E-2</v>
      </c>
      <c r="N52" s="96"/>
      <c r="O52" s="166"/>
      <c r="P52" s="166">
        <f t="shared" si="4"/>
        <v>0</v>
      </c>
      <c r="Q52" s="155">
        <f>N52-M52</f>
        <v>-2.7777777777777776E-2</v>
      </c>
      <c r="R52" s="195">
        <f>$N$12/Q52/24</f>
        <v>-30</v>
      </c>
      <c r="S52" s="248"/>
      <c r="T52" s="230"/>
      <c r="U52" s="233"/>
      <c r="V52" s="363"/>
    </row>
    <row r="53" spans="1:22" s="90" customFormat="1" ht="15" customHeight="1">
      <c r="A53" s="387">
        <v>1</v>
      </c>
      <c r="B53" s="390">
        <v>106</v>
      </c>
      <c r="C53" s="369" t="s">
        <v>167</v>
      </c>
      <c r="D53" s="258" t="s">
        <v>13</v>
      </c>
      <c r="E53" s="261">
        <v>10148147</v>
      </c>
      <c r="F53" s="396" t="s">
        <v>168</v>
      </c>
      <c r="G53" s="237" t="s">
        <v>169</v>
      </c>
      <c r="H53" s="237" t="s">
        <v>170</v>
      </c>
      <c r="I53" s="240" t="s">
        <v>171</v>
      </c>
      <c r="J53" s="243" t="s">
        <v>17</v>
      </c>
      <c r="K53" s="243" t="s">
        <v>118</v>
      </c>
      <c r="L53" s="87">
        <v>1</v>
      </c>
      <c r="M53" s="171">
        <v>0.22916666666666666</v>
      </c>
      <c r="N53" s="89">
        <v>0.32175925925925924</v>
      </c>
      <c r="O53" s="152">
        <v>0.32402777777777775</v>
      </c>
      <c r="P53" s="152">
        <f t="shared" si="4"/>
        <v>2.2685185185185031E-3</v>
      </c>
      <c r="Q53" s="153">
        <f>O53-M53</f>
        <v>9.4861111111111091E-2</v>
      </c>
      <c r="R53" s="193">
        <f>$N$8/Q53/24</f>
        <v>13.177159590043926</v>
      </c>
      <c r="S53" s="246">
        <f>SUM($N$8:$N$12)/T53/24</f>
        <v>13.476836686944312</v>
      </c>
      <c r="T53" s="366">
        <f>SUM(Q53:Q57)</f>
        <v>0.37100694444444449</v>
      </c>
      <c r="U53" s="384"/>
      <c r="V53" s="361"/>
    </row>
    <row r="54" spans="1:22" s="90" customFormat="1" ht="15" customHeight="1">
      <c r="A54" s="388"/>
      <c r="B54" s="391"/>
      <c r="C54" s="370"/>
      <c r="D54" s="259"/>
      <c r="E54" s="262"/>
      <c r="F54" s="397"/>
      <c r="G54" s="238"/>
      <c r="H54" s="238"/>
      <c r="I54" s="241"/>
      <c r="J54" s="244"/>
      <c r="K54" s="244"/>
      <c r="L54" s="91">
        <v>2</v>
      </c>
      <c r="M54" s="165">
        <f>O53+$T$8</f>
        <v>0.34486111111111106</v>
      </c>
      <c r="N54" s="93">
        <v>0.42815972222222221</v>
      </c>
      <c r="O54" s="165">
        <v>0.42967592592592596</v>
      </c>
      <c r="P54" s="165">
        <f>O54-N54</f>
        <v>1.5162037037037557E-3</v>
      </c>
      <c r="Q54" s="154">
        <f>O54-M54</f>
        <v>8.4814814814814898E-2</v>
      </c>
      <c r="R54" s="194">
        <f>$N$9/Q54/24</f>
        <v>14.737991266375531</v>
      </c>
      <c r="S54" s="247"/>
      <c r="T54" s="367"/>
      <c r="U54" s="385"/>
      <c r="V54" s="362"/>
    </row>
    <row r="55" spans="1:22" s="90" customFormat="1" ht="15" customHeight="1">
      <c r="A55" s="388"/>
      <c r="B55" s="391"/>
      <c r="C55" s="370"/>
      <c r="D55" s="259"/>
      <c r="E55" s="262"/>
      <c r="F55" s="397"/>
      <c r="G55" s="238"/>
      <c r="H55" s="238"/>
      <c r="I55" s="241"/>
      <c r="J55" s="244"/>
      <c r="K55" s="244"/>
      <c r="L55" s="91">
        <v>3</v>
      </c>
      <c r="M55" s="165">
        <f>O54+$T$9</f>
        <v>0.45050925925925928</v>
      </c>
      <c r="N55" s="93">
        <v>0.50694444444444442</v>
      </c>
      <c r="O55" s="165">
        <v>0.50896990740740744</v>
      </c>
      <c r="P55" s="165">
        <f t="shared" si="4"/>
        <v>2.0254629629630205E-3</v>
      </c>
      <c r="Q55" s="154">
        <f>O55-M55</f>
        <v>5.8460648148148164E-2</v>
      </c>
      <c r="R55" s="194">
        <f>$N$10/Q55/24</f>
        <v>14.254603048901203</v>
      </c>
      <c r="S55" s="247"/>
      <c r="T55" s="367"/>
      <c r="U55" s="385"/>
      <c r="V55" s="362"/>
    </row>
    <row r="56" spans="1:22" s="90" customFormat="1" ht="15" customHeight="1">
      <c r="A56" s="388"/>
      <c r="B56" s="391"/>
      <c r="C56" s="370"/>
      <c r="D56" s="259"/>
      <c r="E56" s="262"/>
      <c r="F56" s="397"/>
      <c r="G56" s="238"/>
      <c r="H56" s="238"/>
      <c r="I56" s="241"/>
      <c r="J56" s="244"/>
      <c r="K56" s="244"/>
      <c r="L56" s="91">
        <v>4</v>
      </c>
      <c r="M56" s="165">
        <f>O55+$T$10</f>
        <v>0.52980324074074081</v>
      </c>
      <c r="N56" s="93">
        <v>0.59070601851851856</v>
      </c>
      <c r="O56" s="165">
        <v>0.59218749999999998</v>
      </c>
      <c r="P56" s="165">
        <f t="shared" si="4"/>
        <v>1.481481481481417E-3</v>
      </c>
      <c r="Q56" s="154">
        <f>O56-M56</f>
        <v>6.2384259259259167E-2</v>
      </c>
      <c r="R56" s="194">
        <f>$N$11/Q56/24</f>
        <v>13.358070500927665</v>
      </c>
      <c r="S56" s="247"/>
      <c r="T56" s="367"/>
      <c r="U56" s="385"/>
      <c r="V56" s="362"/>
    </row>
    <row r="57" spans="1:22" s="90" customFormat="1" ht="15" customHeight="1" thickBot="1">
      <c r="A57" s="389"/>
      <c r="B57" s="399"/>
      <c r="C57" s="400"/>
      <c r="D57" s="260"/>
      <c r="E57" s="263"/>
      <c r="F57" s="401"/>
      <c r="G57" s="239"/>
      <c r="H57" s="239"/>
      <c r="I57" s="242"/>
      <c r="J57" s="245"/>
      <c r="K57" s="245"/>
      <c r="L57" s="94">
        <v>5</v>
      </c>
      <c r="M57" s="166">
        <f>O56+$T$11</f>
        <v>0.61996527777777777</v>
      </c>
      <c r="N57" s="96">
        <v>0.69045138888888891</v>
      </c>
      <c r="O57" s="166">
        <v>0.69236111111111109</v>
      </c>
      <c r="P57" s="166">
        <f t="shared" si="4"/>
        <v>1.9097222222221877E-3</v>
      </c>
      <c r="Q57" s="155">
        <f>N57-M57</f>
        <v>7.0486111111111138E-2</v>
      </c>
      <c r="R57" s="195">
        <f>$N$12/Q57/24</f>
        <v>11.822660098522164</v>
      </c>
      <c r="S57" s="248"/>
      <c r="T57" s="368"/>
      <c r="U57" s="386"/>
      <c r="V57" s="363"/>
    </row>
    <row r="60" spans="1:22" ht="14.25">
      <c r="C60" s="184" t="s">
        <v>28</v>
      </c>
      <c r="D60" s="185"/>
      <c r="E60" s="185"/>
      <c r="F60" s="185"/>
      <c r="G60" s="185" t="s">
        <v>185</v>
      </c>
      <c r="H60" s="185"/>
    </row>
  </sheetData>
  <sheetProtection formatCells="0" formatColumns="0" formatRows="0" insertColumns="0" insertRows="0" insertHyperlinks="0" deleteColumns="0" deleteRows="0" sort="0" autoFilter="0" pivotTables="0"/>
  <mergeCells count="142">
    <mergeCell ref="S41:U41"/>
    <mergeCell ref="J19:J23"/>
    <mergeCell ref="K19:K23"/>
    <mergeCell ref="S19:S23"/>
    <mergeCell ref="T19:T23"/>
    <mergeCell ref="U19:U23"/>
    <mergeCell ref="V19:V23"/>
    <mergeCell ref="S14:S18"/>
    <mergeCell ref="T14:T18"/>
    <mergeCell ref="J34:J38"/>
    <mergeCell ref="K34:K38"/>
    <mergeCell ref="U34:U38"/>
    <mergeCell ref="V34:V38"/>
    <mergeCell ref="J29:J33"/>
    <mergeCell ref="K29:K33"/>
    <mergeCell ref="S29:S33"/>
    <mergeCell ref="T29:T33"/>
    <mergeCell ref="U29:U33"/>
    <mergeCell ref="V29:V33"/>
    <mergeCell ref="S34:T38"/>
    <mergeCell ref="A34:A38"/>
    <mergeCell ref="B34:B38"/>
    <mergeCell ref="C34:C38"/>
    <mergeCell ref="D34:D38"/>
    <mergeCell ref="E34:E38"/>
    <mergeCell ref="F34:F38"/>
    <mergeCell ref="G34:G38"/>
    <mergeCell ref="H34:H38"/>
    <mergeCell ref="I34:I38"/>
    <mergeCell ref="A19:A23"/>
    <mergeCell ref="B19:B23"/>
    <mergeCell ref="C19:C23"/>
    <mergeCell ref="D19:D23"/>
    <mergeCell ref="E19:E23"/>
    <mergeCell ref="F19:F23"/>
    <mergeCell ref="G19:G23"/>
    <mergeCell ref="H19:H23"/>
    <mergeCell ref="I19:I23"/>
    <mergeCell ref="A29:A33"/>
    <mergeCell ref="B29:B33"/>
    <mergeCell ref="C29:C33"/>
    <mergeCell ref="D29:D33"/>
    <mergeCell ref="I24:I28"/>
    <mergeCell ref="J24:J28"/>
    <mergeCell ref="K24:K28"/>
    <mergeCell ref="S24:S28"/>
    <mergeCell ref="A3:V3"/>
    <mergeCell ref="A4:V4"/>
    <mergeCell ref="A5:V5"/>
    <mergeCell ref="A6:V6"/>
    <mergeCell ref="U8:U13"/>
    <mergeCell ref="V8:V13"/>
    <mergeCell ref="P9:Q9"/>
    <mergeCell ref="G8:G13"/>
    <mergeCell ref="A8:A13"/>
    <mergeCell ref="B8:B13"/>
    <mergeCell ref="L8:L13"/>
    <mergeCell ref="P8:Q8"/>
    <mergeCell ref="H8:H13"/>
    <mergeCell ref="I8:I13"/>
    <mergeCell ref="J8:J13"/>
    <mergeCell ref="K8:K13"/>
    <mergeCell ref="E8:E13"/>
    <mergeCell ref="F14:F18"/>
    <mergeCell ref="G14:G18"/>
    <mergeCell ref="H14:H18"/>
    <mergeCell ref="I14:I18"/>
    <mergeCell ref="J14:J18"/>
    <mergeCell ref="K14:K18"/>
    <mergeCell ref="A24:A28"/>
    <mergeCell ref="B24:B28"/>
    <mergeCell ref="C24:C28"/>
    <mergeCell ref="D24:D28"/>
    <mergeCell ref="E24:E28"/>
    <mergeCell ref="F8:F13"/>
    <mergeCell ref="C8:C13"/>
    <mergeCell ref="D8:D13"/>
    <mergeCell ref="F24:F28"/>
    <mergeCell ref="F29:F33"/>
    <mergeCell ref="E29:E33"/>
    <mergeCell ref="G29:G33"/>
    <mergeCell ref="H29:H33"/>
    <mergeCell ref="I29:I33"/>
    <mergeCell ref="U24:U28"/>
    <mergeCell ref="V24:V28"/>
    <mergeCell ref="G24:G28"/>
    <mergeCell ref="T24:T28"/>
    <mergeCell ref="H24:H28"/>
    <mergeCell ref="A53:A57"/>
    <mergeCell ref="B53:B57"/>
    <mergeCell ref="A40:V40"/>
    <mergeCell ref="A14:A18"/>
    <mergeCell ref="B14:B18"/>
    <mergeCell ref="C14:C18"/>
    <mergeCell ref="D14:D18"/>
    <mergeCell ref="E14:E18"/>
    <mergeCell ref="U14:U18"/>
    <mergeCell ref="V14:V18"/>
    <mergeCell ref="E42:E47"/>
    <mergeCell ref="F42:F47"/>
    <mergeCell ref="G42:G47"/>
    <mergeCell ref="H42:H47"/>
    <mergeCell ref="I42:I47"/>
    <mergeCell ref="A48:A52"/>
    <mergeCell ref="B48:B52"/>
    <mergeCell ref="C48:C52"/>
    <mergeCell ref="D48:D52"/>
    <mergeCell ref="E48:E52"/>
    <mergeCell ref="C53:C57"/>
    <mergeCell ref="D53:D57"/>
    <mergeCell ref="E53:E57"/>
    <mergeCell ref="J53:J57"/>
    <mergeCell ref="K53:K57"/>
    <mergeCell ref="S53:S57"/>
    <mergeCell ref="T53:T57"/>
    <mergeCell ref="F53:F57"/>
    <mergeCell ref="G53:G57"/>
    <mergeCell ref="H53:H57"/>
    <mergeCell ref="I53:I57"/>
    <mergeCell ref="F48:F52"/>
    <mergeCell ref="G48:G52"/>
    <mergeCell ref="H48:H52"/>
    <mergeCell ref="I48:I52"/>
    <mergeCell ref="A42:A47"/>
    <mergeCell ref="B42:B47"/>
    <mergeCell ref="C42:C47"/>
    <mergeCell ref="D42:D47"/>
    <mergeCell ref="U53:U57"/>
    <mergeCell ref="V53:V57"/>
    <mergeCell ref="J42:J47"/>
    <mergeCell ref="K42:K47"/>
    <mergeCell ref="L42:L47"/>
    <mergeCell ref="P42:Q42"/>
    <mergeCell ref="U42:U47"/>
    <mergeCell ref="V42:V47"/>
    <mergeCell ref="P43:Q43"/>
    <mergeCell ref="J48:J52"/>
    <mergeCell ref="K48:K52"/>
    <mergeCell ref="S48:S52"/>
    <mergeCell ref="T48:T52"/>
    <mergeCell ref="U48:U52"/>
    <mergeCell ref="V48:V52"/>
  </mergeCells>
  <phoneticPr fontId="0" type="noConversion"/>
  <conditionalFormatting sqref="P24:P27">
    <cfRule type="cellIs" dxfId="22" priority="42" stopIfTrue="1" operator="greaterThan">
      <formula>0.0138888888888889</formula>
    </cfRule>
  </conditionalFormatting>
  <conditionalFormatting sqref="P28">
    <cfRule type="cellIs" dxfId="21" priority="41" stopIfTrue="1" operator="greaterThan">
      <formula>0.0208333333333333</formula>
    </cfRule>
  </conditionalFormatting>
  <conditionalFormatting sqref="P48:P51 P53:P56">
    <cfRule type="cellIs" dxfId="20" priority="19" stopIfTrue="1" operator="greaterThan">
      <formula>0.0138888888888889</formula>
    </cfRule>
  </conditionalFormatting>
  <conditionalFormatting sqref="P52 P57">
    <cfRule type="cellIs" dxfId="19" priority="18" stopIfTrue="1" operator="greaterThan">
      <formula>0.0208333333333333</formula>
    </cfRule>
  </conditionalFormatting>
  <conditionalFormatting sqref="P29:P32">
    <cfRule type="cellIs" dxfId="18" priority="9" stopIfTrue="1" operator="greaterThan">
      <formula>0.0138888888888889</formula>
    </cfRule>
  </conditionalFormatting>
  <conditionalFormatting sqref="P33">
    <cfRule type="cellIs" dxfId="17" priority="8" stopIfTrue="1" operator="greaterThan">
      <formula>0.0208333333333333</formula>
    </cfRule>
  </conditionalFormatting>
  <conditionalFormatting sqref="P19:P22">
    <cfRule type="cellIs" dxfId="16" priority="7" stopIfTrue="1" operator="greaterThan">
      <formula>0.0138888888888889</formula>
    </cfRule>
  </conditionalFormatting>
  <conditionalFormatting sqref="P23">
    <cfRule type="cellIs" dxfId="15" priority="6" stopIfTrue="1" operator="greaterThan">
      <formula>0.0208333333333333</formula>
    </cfRule>
  </conditionalFormatting>
  <conditionalFormatting sqref="P18:P23">
    <cfRule type="cellIs" dxfId="14" priority="4" stopIfTrue="1" operator="greaterThan">
      <formula>0.0208333333333333</formula>
    </cfRule>
  </conditionalFormatting>
  <conditionalFormatting sqref="P38">
    <cfRule type="cellIs" dxfId="13" priority="2" stopIfTrue="1" operator="greaterThan">
      <formula>0.0208333333333333</formula>
    </cfRule>
  </conditionalFormatting>
  <conditionalFormatting sqref="P14:P17">
    <cfRule type="cellIs" dxfId="12" priority="5" stopIfTrue="1" operator="greaterThan">
      <formula>0.0138888888888889</formula>
    </cfRule>
  </conditionalFormatting>
  <conditionalFormatting sqref="P35:P37">
    <cfRule type="cellIs" dxfId="11" priority="3" stopIfTrue="1" operator="greaterThan">
      <formula>0.0138888888888889</formula>
    </cfRule>
  </conditionalFormatting>
  <conditionalFormatting sqref="P34">
    <cfRule type="cellIs" dxfId="10" priority="1" stopIfTrue="1" operator="greaterThan">
      <formula>0.0138888888888889</formula>
    </cfRule>
  </conditionalFormatting>
  <printOptions horizontalCentered="1"/>
  <pageMargins left="0.23622047244094491" right="0.23622047244094491" top="0" bottom="0" header="0" footer="0"/>
  <pageSetup paperSize="9" scale="61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O25"/>
  <sheetViews>
    <sheetView tabSelected="1" view="pageBreakPreview" topLeftCell="A2" zoomScale="70" zoomScaleNormal="100" zoomScaleSheetLayoutView="70" workbookViewId="0">
      <selection activeCell="M3" sqref="M3"/>
    </sheetView>
  </sheetViews>
  <sheetFormatPr defaultRowHeight="12.75" outlineLevelCol="1"/>
  <cols>
    <col min="1" max="1" width="6.7109375" style="57" customWidth="1"/>
    <col min="2" max="2" width="4.7109375" style="57" customWidth="1"/>
    <col min="3" max="3" width="29.140625" style="57" customWidth="1"/>
    <col min="4" max="4" width="6.140625" style="57" customWidth="1"/>
    <col min="5" max="5" width="12.85546875" style="57" customWidth="1"/>
    <col min="6" max="6" width="23" style="57" customWidth="1"/>
    <col min="7" max="7" width="11.5703125" style="57" customWidth="1"/>
    <col min="8" max="8" width="17.85546875" style="57" customWidth="1"/>
    <col min="9" max="9" width="7.5703125" style="57" customWidth="1"/>
    <col min="10" max="10" width="8.7109375" style="57" customWidth="1"/>
    <col min="11" max="11" width="18.5703125" style="57" customWidth="1"/>
    <col min="12" max="12" width="4.7109375" style="57" customWidth="1"/>
    <col min="13" max="13" width="11.7109375" style="57" customWidth="1"/>
    <col min="14" max="14" width="10.7109375" style="57" customWidth="1"/>
    <col min="15" max="15" width="10.5703125" style="57" customWidth="1"/>
    <col min="16" max="16" width="9.7109375" style="57" customWidth="1"/>
    <col min="17" max="18" width="10.85546875" style="57" customWidth="1"/>
    <col min="19" max="19" width="9.7109375" style="57" customWidth="1"/>
    <col min="20" max="20" width="11.140625" style="57" customWidth="1"/>
    <col min="21" max="21" width="5.140625" style="57" hidden="1" customWidth="1" outlineLevel="1"/>
    <col min="22" max="22" width="6.7109375" style="57" hidden="1" customWidth="1" collapsed="1"/>
    <col min="23" max="16384" width="9.140625" style="57"/>
  </cols>
  <sheetData>
    <row r="1" spans="1:41" s="160" customFormat="1" hidden="1">
      <c r="A1" s="159" t="s">
        <v>29</v>
      </c>
      <c r="B1" s="159"/>
      <c r="C1" s="159"/>
      <c r="D1" s="159" t="s">
        <v>102</v>
      </c>
      <c r="E1" s="159"/>
      <c r="F1" s="159"/>
      <c r="G1" s="159" t="s">
        <v>103</v>
      </c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 t="s">
        <v>104</v>
      </c>
      <c r="S1" s="159" t="s">
        <v>105</v>
      </c>
      <c r="T1" s="159" t="s">
        <v>106</v>
      </c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</row>
    <row r="2" spans="1:41" customFormat="1" ht="51.75" customHeight="1"/>
    <row r="3" spans="1:41" s="2" customFormat="1" ht="57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41" ht="30" customHeight="1">
      <c r="A4" s="273" t="s">
        <v>30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56"/>
    </row>
    <row r="5" spans="1:41" s="59" customFormat="1" ht="15.95" customHeight="1">
      <c r="A5" s="274" t="s">
        <v>0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58"/>
    </row>
    <row r="6" spans="1:41" s="61" customFormat="1" ht="15.95" customHeight="1">
      <c r="A6" s="275" t="s">
        <v>31</v>
      </c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60"/>
    </row>
    <row r="7" spans="1:41" s="3" customFormat="1" ht="18.75" customHeight="1">
      <c r="A7" s="276" t="s">
        <v>198</v>
      </c>
      <c r="B7" s="276"/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62"/>
    </row>
    <row r="8" spans="1:41" s="7" customFormat="1" ht="15" customHeight="1" thickBot="1">
      <c r="A8" s="18" t="s">
        <v>119</v>
      </c>
      <c r="B8" s="4"/>
      <c r="C8" s="5"/>
      <c r="D8" s="5"/>
      <c r="E8" s="5"/>
      <c r="F8" s="5"/>
      <c r="G8" s="5"/>
      <c r="H8" s="6"/>
      <c r="I8" s="4"/>
      <c r="J8" s="4"/>
      <c r="K8" s="4"/>
      <c r="L8" s="4"/>
      <c r="M8" s="4"/>
      <c r="N8" s="4"/>
      <c r="O8" s="4"/>
      <c r="P8" s="4"/>
      <c r="Q8" s="4"/>
      <c r="R8" s="4"/>
      <c r="S8" s="408" t="s">
        <v>186</v>
      </c>
      <c r="T8" s="408"/>
      <c r="U8" s="4"/>
      <c r="V8" s="63"/>
    </row>
    <row r="9" spans="1:41" s="69" customFormat="1" ht="15" customHeight="1">
      <c r="A9" s="380" t="s">
        <v>32</v>
      </c>
      <c r="B9" s="282" t="s">
        <v>33</v>
      </c>
      <c r="C9" s="382" t="s">
        <v>201</v>
      </c>
      <c r="D9" s="282" t="s">
        <v>35</v>
      </c>
      <c r="E9" s="382" t="s">
        <v>36</v>
      </c>
      <c r="F9" s="382" t="s">
        <v>37</v>
      </c>
      <c r="G9" s="382" t="s">
        <v>38</v>
      </c>
      <c r="H9" s="382" t="s">
        <v>39</v>
      </c>
      <c r="I9" s="282" t="s">
        <v>40</v>
      </c>
      <c r="J9" s="282" t="s">
        <v>41</v>
      </c>
      <c r="K9" s="282" t="s">
        <v>42</v>
      </c>
      <c r="L9" s="282" t="s">
        <v>43</v>
      </c>
      <c r="M9" s="64" t="s">
        <v>44</v>
      </c>
      <c r="N9" s="65">
        <v>30</v>
      </c>
      <c r="O9" s="66" t="s">
        <v>45</v>
      </c>
      <c r="P9" s="267" t="s">
        <v>46</v>
      </c>
      <c r="Q9" s="267"/>
      <c r="R9" s="66">
        <v>1</v>
      </c>
      <c r="S9" s="67" t="s">
        <v>47</v>
      </c>
      <c r="T9" s="190">
        <v>2.0833333333333332E-2</v>
      </c>
      <c r="U9" s="354" t="s">
        <v>61</v>
      </c>
      <c r="V9" s="410" t="s">
        <v>48</v>
      </c>
    </row>
    <row r="10" spans="1:41" s="69" customFormat="1" ht="15" customHeight="1">
      <c r="A10" s="277"/>
      <c r="B10" s="272"/>
      <c r="C10" s="271"/>
      <c r="D10" s="272"/>
      <c r="E10" s="271"/>
      <c r="F10" s="271"/>
      <c r="G10" s="271"/>
      <c r="H10" s="271"/>
      <c r="I10" s="272"/>
      <c r="J10" s="272"/>
      <c r="K10" s="272"/>
      <c r="L10" s="272"/>
      <c r="M10" s="70" t="s">
        <v>49</v>
      </c>
      <c r="N10" s="71">
        <v>30</v>
      </c>
      <c r="O10" s="72" t="s">
        <v>45</v>
      </c>
      <c r="P10" s="281" t="s">
        <v>50</v>
      </c>
      <c r="Q10" s="281"/>
      <c r="R10" s="72">
        <v>2</v>
      </c>
      <c r="S10" s="74" t="s">
        <v>47</v>
      </c>
      <c r="T10" s="191">
        <v>2.7777777777777776E-2</v>
      </c>
      <c r="U10" s="355"/>
      <c r="V10" s="411"/>
    </row>
    <row r="11" spans="1:41" s="69" customFormat="1" ht="15" customHeight="1">
      <c r="A11" s="277"/>
      <c r="B11" s="272"/>
      <c r="C11" s="271"/>
      <c r="D11" s="272"/>
      <c r="E11" s="271"/>
      <c r="F11" s="271"/>
      <c r="G11" s="271"/>
      <c r="H11" s="271"/>
      <c r="I11" s="272"/>
      <c r="J11" s="272"/>
      <c r="K11" s="272"/>
      <c r="L11" s="272"/>
      <c r="M11" s="76" t="s">
        <v>51</v>
      </c>
      <c r="N11" s="77">
        <v>20</v>
      </c>
      <c r="O11" s="78" t="s">
        <v>45</v>
      </c>
      <c r="P11" s="79"/>
      <c r="Q11" s="79"/>
      <c r="R11" s="78"/>
      <c r="S11" s="80"/>
      <c r="T11" s="192"/>
      <c r="U11" s="355"/>
      <c r="V11" s="411"/>
    </row>
    <row r="12" spans="1:41" s="69" customFormat="1" ht="60.75" customHeight="1" thickBot="1">
      <c r="A12" s="413"/>
      <c r="B12" s="283"/>
      <c r="C12" s="409"/>
      <c r="D12" s="283"/>
      <c r="E12" s="409"/>
      <c r="F12" s="409"/>
      <c r="G12" s="409"/>
      <c r="H12" s="409"/>
      <c r="I12" s="283"/>
      <c r="J12" s="283"/>
      <c r="K12" s="283"/>
      <c r="L12" s="283"/>
      <c r="M12" s="82" t="s">
        <v>52</v>
      </c>
      <c r="N12" s="83" t="s">
        <v>53</v>
      </c>
      <c r="O12" s="84" t="s">
        <v>54</v>
      </c>
      <c r="P12" s="84" t="s">
        <v>55</v>
      </c>
      <c r="Q12" s="84" t="s">
        <v>56</v>
      </c>
      <c r="R12" s="85" t="s">
        <v>57</v>
      </c>
      <c r="S12" s="85" t="s">
        <v>58</v>
      </c>
      <c r="T12" s="206" t="s">
        <v>59</v>
      </c>
      <c r="U12" s="356"/>
      <c r="V12" s="412"/>
    </row>
    <row r="13" spans="1:41" s="90" customFormat="1" ht="19.5" customHeight="1">
      <c r="A13" s="249">
        <v>1</v>
      </c>
      <c r="B13" s="390">
        <v>77</v>
      </c>
      <c r="C13" s="414" t="s">
        <v>176</v>
      </c>
      <c r="D13" s="258" t="s">
        <v>13</v>
      </c>
      <c r="E13" s="261">
        <v>10032179</v>
      </c>
      <c r="F13" s="369" t="s">
        <v>189</v>
      </c>
      <c r="G13" s="237" t="s">
        <v>177</v>
      </c>
      <c r="H13" s="237" t="s">
        <v>182</v>
      </c>
      <c r="I13" s="240" t="s">
        <v>130</v>
      </c>
      <c r="J13" s="243" t="s">
        <v>66</v>
      </c>
      <c r="K13" s="243" t="s">
        <v>118</v>
      </c>
      <c r="L13" s="87">
        <v>1</v>
      </c>
      <c r="M13" s="167">
        <v>0.27083333333333331</v>
      </c>
      <c r="N13" s="89">
        <v>0.36307870370370371</v>
      </c>
      <c r="O13" s="152">
        <v>0.36498842592592595</v>
      </c>
      <c r="P13" s="152">
        <f t="shared" ref="P13:P15" si="0">O13-N13</f>
        <v>1.9097222222222432E-3</v>
      </c>
      <c r="Q13" s="153">
        <f>O13-M13</f>
        <v>9.4155092592592637E-2</v>
      </c>
      <c r="R13" s="201">
        <f>$N$9/Q13/24</f>
        <v>13.275968039336194</v>
      </c>
      <c r="S13" s="405">
        <f>SUM($N$9:$N$11)/T13/24</f>
        <v>14.681143905795992</v>
      </c>
      <c r="T13" s="404">
        <f>SUM(Q13:Q15)</f>
        <v>0.22704861111111113</v>
      </c>
      <c r="U13" s="384"/>
      <c r="V13" s="361"/>
    </row>
    <row r="14" spans="1:41" s="90" customFormat="1" ht="19.5" customHeight="1">
      <c r="A14" s="250"/>
      <c r="B14" s="391"/>
      <c r="C14" s="415"/>
      <c r="D14" s="259"/>
      <c r="E14" s="262"/>
      <c r="F14" s="370"/>
      <c r="G14" s="238"/>
      <c r="H14" s="238"/>
      <c r="I14" s="241"/>
      <c r="J14" s="244"/>
      <c r="K14" s="244"/>
      <c r="L14" s="91">
        <v>2</v>
      </c>
      <c r="M14" s="165">
        <f>O13+$T$9</f>
        <v>0.38582175925925927</v>
      </c>
      <c r="N14" s="93">
        <v>0.47291666666666665</v>
      </c>
      <c r="O14" s="165">
        <v>0.47500000000000003</v>
      </c>
      <c r="P14" s="165">
        <f t="shared" si="0"/>
        <v>2.0833333333333814E-3</v>
      </c>
      <c r="Q14" s="154">
        <f>O14-M14</f>
        <v>8.9178240740740766E-2</v>
      </c>
      <c r="R14" s="202">
        <f>$N$10/Q14/24</f>
        <v>14.016872160934454</v>
      </c>
      <c r="S14" s="406"/>
      <c r="T14" s="404"/>
      <c r="U14" s="385"/>
      <c r="V14" s="362"/>
    </row>
    <row r="15" spans="1:41" s="90" customFormat="1" ht="19.5" customHeight="1" thickBot="1">
      <c r="A15" s="251"/>
      <c r="B15" s="399"/>
      <c r="C15" s="416"/>
      <c r="D15" s="260"/>
      <c r="E15" s="263"/>
      <c r="F15" s="400"/>
      <c r="G15" s="239"/>
      <c r="H15" s="239"/>
      <c r="I15" s="242"/>
      <c r="J15" s="245"/>
      <c r="K15" s="245"/>
      <c r="L15" s="94">
        <v>3</v>
      </c>
      <c r="M15" s="166">
        <f>O14+$T$10</f>
        <v>0.50277777777777777</v>
      </c>
      <c r="N15" s="96">
        <v>0.5464930555555555</v>
      </c>
      <c r="O15" s="166">
        <v>0.55296296296296299</v>
      </c>
      <c r="P15" s="166">
        <f t="shared" si="0"/>
        <v>6.4699074074074936E-3</v>
      </c>
      <c r="Q15" s="155">
        <f>N15-M15</f>
        <v>4.3715277777777728E-2</v>
      </c>
      <c r="R15" s="203">
        <f>$N$11/Q15/24</f>
        <v>19.062748212867376</v>
      </c>
      <c r="S15" s="407"/>
      <c r="T15" s="404"/>
      <c r="U15" s="386"/>
      <c r="V15" s="363"/>
    </row>
    <row r="16" spans="1:41" s="90" customFormat="1" ht="19.5" customHeight="1">
      <c r="A16" s="249"/>
      <c r="B16" s="390">
        <v>74</v>
      </c>
      <c r="C16" s="369" t="s">
        <v>194</v>
      </c>
      <c r="D16" s="258" t="s">
        <v>13</v>
      </c>
      <c r="E16" s="261">
        <v>10153483</v>
      </c>
      <c r="F16" s="369" t="s">
        <v>190</v>
      </c>
      <c r="G16" s="237" t="s">
        <v>178</v>
      </c>
      <c r="H16" s="237" t="s">
        <v>183</v>
      </c>
      <c r="I16" s="240" t="s">
        <v>184</v>
      </c>
      <c r="J16" s="243" t="s">
        <v>66</v>
      </c>
      <c r="K16" s="243" t="s">
        <v>118</v>
      </c>
      <c r="L16" s="87">
        <v>1</v>
      </c>
      <c r="M16" s="167">
        <v>0.27083333333333331</v>
      </c>
      <c r="N16" s="89">
        <v>0.36307870370370371</v>
      </c>
      <c r="O16" s="152">
        <v>0.36936342592592591</v>
      </c>
      <c r="P16" s="152">
        <f t="shared" ref="P16:P18" si="1">O16-N16</f>
        <v>6.2847222222222054E-3</v>
      </c>
      <c r="Q16" s="153">
        <f>O16-M16</f>
        <v>9.85300925925926E-2</v>
      </c>
      <c r="R16" s="201">
        <f>$N$9/Q16/24</f>
        <v>12.68647950193821</v>
      </c>
      <c r="S16" s="433" t="s">
        <v>148</v>
      </c>
      <c r="T16" s="439"/>
      <c r="U16" s="384"/>
      <c r="V16" s="361"/>
    </row>
    <row r="17" spans="1:22" s="90" customFormat="1" ht="19.5" customHeight="1">
      <c r="A17" s="250"/>
      <c r="B17" s="391"/>
      <c r="C17" s="370"/>
      <c r="D17" s="259"/>
      <c r="E17" s="262"/>
      <c r="F17" s="370"/>
      <c r="G17" s="238"/>
      <c r="H17" s="238"/>
      <c r="I17" s="241"/>
      <c r="J17" s="244"/>
      <c r="K17" s="244"/>
      <c r="L17" s="91">
        <v>2</v>
      </c>
      <c r="M17" s="165">
        <f>O16+$T$9</f>
        <v>0.39019675925925923</v>
      </c>
      <c r="N17" s="204">
        <v>0.48350694444444442</v>
      </c>
      <c r="O17" s="205">
        <v>0.48906250000000001</v>
      </c>
      <c r="P17" s="165">
        <f t="shared" si="1"/>
        <v>5.5555555555555913E-3</v>
      </c>
      <c r="Q17" s="154">
        <f>O17-M17</f>
        <v>9.8865740740740782E-2</v>
      </c>
      <c r="R17" s="202">
        <f>$N$10/Q17/24</f>
        <v>12.643409037696086</v>
      </c>
      <c r="S17" s="435"/>
      <c r="T17" s="440"/>
      <c r="U17" s="385"/>
      <c r="V17" s="362"/>
    </row>
    <row r="18" spans="1:22" s="90" customFormat="1" ht="19.5" customHeight="1" thickBot="1">
      <c r="A18" s="251"/>
      <c r="B18" s="399"/>
      <c r="C18" s="400"/>
      <c r="D18" s="260"/>
      <c r="E18" s="263"/>
      <c r="F18" s="400"/>
      <c r="G18" s="239"/>
      <c r="H18" s="239"/>
      <c r="I18" s="242"/>
      <c r="J18" s="245"/>
      <c r="K18" s="245"/>
      <c r="L18" s="94">
        <v>3</v>
      </c>
      <c r="M18" s="166">
        <f>O17+$T$10</f>
        <v>0.51684027777777775</v>
      </c>
      <c r="N18" s="96">
        <v>0.57625000000000004</v>
      </c>
      <c r="O18" s="166">
        <v>0.59635416666666663</v>
      </c>
      <c r="P18" s="166">
        <f t="shared" si="1"/>
        <v>2.010416666666659E-2</v>
      </c>
      <c r="Q18" s="155">
        <f>N18-M18</f>
        <v>5.9409722222222294E-2</v>
      </c>
      <c r="R18" s="203">
        <f>$N$11/Q18/24</f>
        <v>14.026884862653402</v>
      </c>
      <c r="S18" s="437"/>
      <c r="T18" s="441"/>
      <c r="U18" s="386"/>
      <c r="V18" s="363"/>
    </row>
    <row r="19" spans="1:22" s="90" customFormat="1" ht="19.5" customHeight="1">
      <c r="A19" s="249"/>
      <c r="B19" s="390">
        <v>75</v>
      </c>
      <c r="C19" s="369" t="s">
        <v>142</v>
      </c>
      <c r="D19" s="258" t="s">
        <v>13</v>
      </c>
      <c r="E19" s="261">
        <v>10153485</v>
      </c>
      <c r="F19" s="369" t="s">
        <v>137</v>
      </c>
      <c r="G19" s="237" t="s">
        <v>132</v>
      </c>
      <c r="H19" s="237" t="s">
        <v>133</v>
      </c>
      <c r="I19" s="258" t="s">
        <v>125</v>
      </c>
      <c r="J19" s="243" t="s">
        <v>66</v>
      </c>
      <c r="K19" s="243" t="s">
        <v>118</v>
      </c>
      <c r="L19" s="87">
        <v>1</v>
      </c>
      <c r="M19" s="167">
        <v>0.27083333333333331</v>
      </c>
      <c r="N19" s="89">
        <v>0.36474537037037041</v>
      </c>
      <c r="O19" s="152">
        <v>0.3767361111111111</v>
      </c>
      <c r="P19" s="152">
        <f>O19-N19</f>
        <v>1.1990740740740691E-2</v>
      </c>
      <c r="Q19" s="153">
        <f>O19-M19</f>
        <v>0.10590277777777779</v>
      </c>
      <c r="R19" s="201">
        <f>$N$9/Q19/24</f>
        <v>11.803278688524587</v>
      </c>
      <c r="S19" s="433" t="s">
        <v>148</v>
      </c>
      <c r="T19" s="439"/>
      <c r="U19" s="384"/>
      <c r="V19" s="361"/>
    </row>
    <row r="20" spans="1:22" s="90" customFormat="1" ht="19.5" customHeight="1">
      <c r="A20" s="250"/>
      <c r="B20" s="391"/>
      <c r="C20" s="370"/>
      <c r="D20" s="259"/>
      <c r="E20" s="262"/>
      <c r="F20" s="370"/>
      <c r="G20" s="238"/>
      <c r="H20" s="238"/>
      <c r="I20" s="259"/>
      <c r="J20" s="244"/>
      <c r="K20" s="244"/>
      <c r="L20" s="91">
        <v>2</v>
      </c>
      <c r="M20" s="165"/>
      <c r="N20" s="93"/>
      <c r="O20" s="165"/>
      <c r="P20" s="165"/>
      <c r="Q20" s="154"/>
      <c r="R20" s="202"/>
      <c r="S20" s="435"/>
      <c r="T20" s="440"/>
      <c r="U20" s="385"/>
      <c r="V20" s="362"/>
    </row>
    <row r="21" spans="1:22" s="90" customFormat="1" ht="19.5" customHeight="1" thickBot="1">
      <c r="A21" s="251"/>
      <c r="B21" s="399"/>
      <c r="C21" s="400"/>
      <c r="D21" s="260"/>
      <c r="E21" s="263"/>
      <c r="F21" s="400"/>
      <c r="G21" s="239"/>
      <c r="H21" s="239"/>
      <c r="I21" s="260"/>
      <c r="J21" s="245"/>
      <c r="K21" s="245"/>
      <c r="L21" s="94">
        <v>3</v>
      </c>
      <c r="M21" s="166"/>
      <c r="N21" s="96"/>
      <c r="O21" s="166"/>
      <c r="P21" s="166"/>
      <c r="Q21" s="155"/>
      <c r="R21" s="203"/>
      <c r="S21" s="437"/>
      <c r="T21" s="441"/>
      <c r="U21" s="386"/>
      <c r="V21" s="363"/>
    </row>
    <row r="22" spans="1:22" s="90" customFormat="1" ht="24.75" customHeight="1">
      <c r="A22" s="207"/>
      <c r="B22" s="208"/>
      <c r="C22" s="209"/>
      <c r="D22" s="210"/>
      <c r="E22" s="211"/>
      <c r="F22" s="209"/>
      <c r="G22" s="212"/>
      <c r="H22" s="212"/>
      <c r="I22" s="210"/>
      <c r="J22" s="213"/>
      <c r="K22" s="213"/>
      <c r="L22" s="214"/>
      <c r="M22" s="215"/>
      <c r="N22" s="216"/>
      <c r="O22" s="215"/>
      <c r="P22" s="215"/>
      <c r="Q22" s="217"/>
      <c r="R22" s="218"/>
      <c r="S22" s="218"/>
      <c r="T22" s="218"/>
      <c r="U22" s="219"/>
      <c r="V22" s="220"/>
    </row>
    <row r="24" spans="1:22" ht="14.25">
      <c r="E24" s="184" t="s">
        <v>28</v>
      </c>
      <c r="F24" s="185"/>
      <c r="G24" s="185"/>
      <c r="H24" s="185" t="s">
        <v>185</v>
      </c>
      <c r="I24" s="185"/>
      <c r="J24" s="185"/>
    </row>
    <row r="25" spans="1:22" ht="21.75" customHeight="1">
      <c r="C25" s="184"/>
      <c r="D25" s="185"/>
      <c r="E25" s="185"/>
      <c r="F25" s="185"/>
      <c r="G25" s="185"/>
      <c r="H25" s="185"/>
      <c r="I25" s="185"/>
    </row>
  </sheetData>
  <sheetProtection formatCells="0" formatColumns="0" formatRows="0" insertColumns="0" insertRows="0" insertHyperlinks="0" deleteColumns="0" deleteRows="0" sort="0" autoFilter="0" pivotTables="0"/>
  <mergeCells count="64">
    <mergeCell ref="S16:T18"/>
    <mergeCell ref="S19:T21"/>
    <mergeCell ref="A7:V7"/>
    <mergeCell ref="A6:V6"/>
    <mergeCell ref="A5:V5"/>
    <mergeCell ref="A4:V4"/>
    <mergeCell ref="V13:V15"/>
    <mergeCell ref="A13:A15"/>
    <mergeCell ref="B13:B15"/>
    <mergeCell ref="C13:C15"/>
    <mergeCell ref="D13:D15"/>
    <mergeCell ref="E13:E15"/>
    <mergeCell ref="J13:J15"/>
    <mergeCell ref="K13:K15"/>
    <mergeCell ref="S13:S15"/>
    <mergeCell ref="G13:G15"/>
    <mergeCell ref="H13:H15"/>
    <mergeCell ref="I13:I15"/>
    <mergeCell ref="V9:V12"/>
    <mergeCell ref="F13:F15"/>
    <mergeCell ref="T13:T15"/>
    <mergeCell ref="U13:U15"/>
    <mergeCell ref="A9:A12"/>
    <mergeCell ref="B9:B12"/>
    <mergeCell ref="C9:C12"/>
    <mergeCell ref="D9:D12"/>
    <mergeCell ref="E9:E12"/>
    <mergeCell ref="F9:F12"/>
    <mergeCell ref="G9:G12"/>
    <mergeCell ref="K16:K18"/>
    <mergeCell ref="A16:A18"/>
    <mergeCell ref="B16:B18"/>
    <mergeCell ref="C16:C18"/>
    <mergeCell ref="D16:D18"/>
    <mergeCell ref="E16:E18"/>
    <mergeCell ref="U19:U21"/>
    <mergeCell ref="F16:F18"/>
    <mergeCell ref="S8:T8"/>
    <mergeCell ref="P10:Q10"/>
    <mergeCell ref="U9:U12"/>
    <mergeCell ref="J9:J12"/>
    <mergeCell ref="K9:K12"/>
    <mergeCell ref="H9:H12"/>
    <mergeCell ref="I9:I12"/>
    <mergeCell ref="L9:L12"/>
    <mergeCell ref="P9:Q9"/>
    <mergeCell ref="G16:G18"/>
    <mergeCell ref="H16:H18"/>
    <mergeCell ref="I16:I18"/>
    <mergeCell ref="J16:J18"/>
    <mergeCell ref="U16:U18"/>
    <mergeCell ref="V16:V18"/>
    <mergeCell ref="A19:A21"/>
    <mergeCell ref="B19:B21"/>
    <mergeCell ref="C19:C21"/>
    <mergeCell ref="D19:D21"/>
    <mergeCell ref="E19:E21"/>
    <mergeCell ref="V19:V21"/>
    <mergeCell ref="F19:F21"/>
    <mergeCell ref="G19:G21"/>
    <mergeCell ref="H19:H21"/>
    <mergeCell ref="I19:I21"/>
    <mergeCell ref="J19:J21"/>
    <mergeCell ref="K19:K21"/>
  </mergeCells>
  <phoneticPr fontId="0" type="noConversion"/>
  <conditionalFormatting sqref="P13:P14">
    <cfRule type="cellIs" dxfId="9" priority="32" stopIfTrue="1" operator="greaterThan">
      <formula>0.0138888888888889</formula>
    </cfRule>
  </conditionalFormatting>
  <conditionalFormatting sqref="P19:P22 P13:P15">
    <cfRule type="cellIs" dxfId="8" priority="31" stopIfTrue="1" operator="greaterThan">
      <formula>0.0208333333333333</formula>
    </cfRule>
  </conditionalFormatting>
  <conditionalFormatting sqref="P19:P20">
    <cfRule type="cellIs" dxfId="7" priority="10" stopIfTrue="1" operator="greaterThan">
      <formula>0.0138888888888889</formula>
    </cfRule>
  </conditionalFormatting>
  <conditionalFormatting sqref="P19:P21">
    <cfRule type="cellIs" dxfId="6" priority="9" stopIfTrue="1" operator="greaterThan">
      <formula>0.0208333333333333</formula>
    </cfRule>
  </conditionalFormatting>
  <conditionalFormatting sqref="P16:P17">
    <cfRule type="cellIs" dxfId="5" priority="2" stopIfTrue="1" operator="greaterThan">
      <formula>0.0138888888888889</formula>
    </cfRule>
  </conditionalFormatting>
  <conditionalFormatting sqref="P16:P21">
    <cfRule type="cellIs" dxfId="4" priority="1" stopIfTrue="1" operator="greaterThan">
      <formula>0.0208333333333333</formula>
    </cfRule>
  </conditionalFormatting>
  <printOptions horizontalCentered="1"/>
  <pageMargins left="0.23622047244094491" right="0.23622047244094491" top="0" bottom="0" header="0" footer="0"/>
  <pageSetup paperSize="9" scale="60" fitToHeight="0" orientation="landscape" r:id="rId1"/>
  <headerFooter alignWithMargins="0"/>
  <rowBreaks count="1" manualBreakCount="1">
    <brk id="26" max="2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O25"/>
  <sheetViews>
    <sheetView topLeftCell="A8" zoomScaleNormal="100" zoomScaleSheetLayoutView="70" workbookViewId="0">
      <selection activeCell="N19" sqref="N19"/>
    </sheetView>
  </sheetViews>
  <sheetFormatPr defaultRowHeight="12.75"/>
  <cols>
    <col min="1" max="1" width="4.7109375" style="57" customWidth="1"/>
    <col min="2" max="2" width="5.7109375" style="57" customWidth="1"/>
    <col min="3" max="3" width="25.28515625" style="57" customWidth="1"/>
    <col min="4" max="4" width="6.28515625" style="57" customWidth="1"/>
    <col min="5" max="5" width="10.5703125" style="57" customWidth="1"/>
    <col min="6" max="6" width="16.140625" style="57" customWidth="1"/>
    <col min="7" max="7" width="10.42578125" style="57" customWidth="1"/>
    <col min="8" max="8" width="14.5703125" style="57" customWidth="1"/>
    <col min="9" max="9" width="6.28515625" style="57" customWidth="1"/>
    <col min="10" max="10" width="8.140625" style="57" customWidth="1"/>
    <col min="11" max="11" width="16.7109375" style="57" customWidth="1"/>
    <col min="12" max="12" width="5.140625" style="57" customWidth="1"/>
    <col min="13" max="13" width="9.7109375" style="57" customWidth="1"/>
    <col min="14" max="14" width="10.7109375" style="57" customWidth="1"/>
    <col min="15" max="16" width="9.7109375" style="57" customWidth="1"/>
    <col min="17" max="17" width="10.85546875" style="57" customWidth="1"/>
    <col min="18" max="19" width="9.7109375" style="57" customWidth="1"/>
    <col min="20" max="20" width="11.140625" style="57" customWidth="1"/>
    <col min="21" max="21" width="4.28515625" style="57" hidden="1" customWidth="1"/>
    <col min="22" max="22" width="6.7109375" style="57" hidden="1" customWidth="1"/>
    <col min="23" max="16384" width="9.140625" style="57"/>
  </cols>
  <sheetData>
    <row r="1" spans="1:41" s="160" customFormat="1" ht="94.5" hidden="1" customHeight="1">
      <c r="A1" s="159" t="s">
        <v>29</v>
      </c>
      <c r="B1" s="159"/>
      <c r="C1" s="159"/>
      <c r="D1" s="159" t="s">
        <v>102</v>
      </c>
      <c r="E1" s="159"/>
      <c r="F1" s="159"/>
      <c r="G1" s="159" t="s">
        <v>103</v>
      </c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 t="s">
        <v>104</v>
      </c>
      <c r="S1" s="159" t="s">
        <v>105</v>
      </c>
      <c r="T1" s="159" t="s">
        <v>106</v>
      </c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</row>
    <row r="2" spans="1:41" customFormat="1" ht="94.5" customHeight="1"/>
    <row r="3" spans="1:41" ht="28.5" customHeight="1">
      <c r="A3" s="337" t="s">
        <v>67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56"/>
    </row>
    <row r="4" spans="1:41" s="59" customFormat="1" ht="15.95" customHeight="1">
      <c r="A4" s="274" t="s">
        <v>0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58"/>
    </row>
    <row r="5" spans="1:41" s="61" customFormat="1" ht="15.95" customHeight="1">
      <c r="A5" s="275" t="s">
        <v>31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60"/>
    </row>
    <row r="6" spans="1:41" s="3" customFormat="1" ht="20.25" customHeight="1">
      <c r="A6" s="276" t="s">
        <v>99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62"/>
    </row>
    <row r="7" spans="1:41" s="7" customFormat="1" ht="15" customHeight="1" thickBot="1">
      <c r="A7" s="18" t="s">
        <v>119</v>
      </c>
      <c r="B7" s="4"/>
      <c r="C7" s="5"/>
      <c r="D7" s="5"/>
      <c r="E7" s="5"/>
      <c r="F7" s="5"/>
      <c r="G7" s="5"/>
      <c r="H7" s="6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141" t="s">
        <v>135</v>
      </c>
      <c r="U7" s="4"/>
      <c r="V7" s="63" t="s">
        <v>116</v>
      </c>
    </row>
    <row r="8" spans="1:41" s="69" customFormat="1" ht="15" customHeight="1">
      <c r="A8" s="380" t="s">
        <v>32</v>
      </c>
      <c r="B8" s="282" t="s">
        <v>33</v>
      </c>
      <c r="C8" s="382" t="s">
        <v>34</v>
      </c>
      <c r="D8" s="282" t="s">
        <v>35</v>
      </c>
      <c r="E8" s="382" t="s">
        <v>36</v>
      </c>
      <c r="F8" s="382" t="s">
        <v>37</v>
      </c>
      <c r="G8" s="382" t="s">
        <v>38</v>
      </c>
      <c r="H8" s="382" t="s">
        <v>60</v>
      </c>
      <c r="I8" s="282" t="s">
        <v>40</v>
      </c>
      <c r="J8" s="282" t="s">
        <v>41</v>
      </c>
      <c r="K8" s="282" t="s">
        <v>42</v>
      </c>
      <c r="L8" s="282" t="s">
        <v>43</v>
      </c>
      <c r="M8" s="64" t="s">
        <v>44</v>
      </c>
      <c r="N8" s="65">
        <v>30</v>
      </c>
      <c r="O8" s="66" t="s">
        <v>45</v>
      </c>
      <c r="P8" s="267" t="s">
        <v>46</v>
      </c>
      <c r="Q8" s="267"/>
      <c r="R8" s="66">
        <v>1</v>
      </c>
      <c r="S8" s="67" t="s">
        <v>47</v>
      </c>
      <c r="T8" s="190">
        <v>2.0833333333333332E-2</v>
      </c>
      <c r="U8" s="354" t="s">
        <v>61</v>
      </c>
      <c r="V8" s="278" t="s">
        <v>48</v>
      </c>
    </row>
    <row r="9" spans="1:41" s="69" customFormat="1" ht="15" customHeight="1">
      <c r="A9" s="277"/>
      <c r="B9" s="272"/>
      <c r="C9" s="271"/>
      <c r="D9" s="272"/>
      <c r="E9" s="271"/>
      <c r="F9" s="271"/>
      <c r="G9" s="271"/>
      <c r="H9" s="271"/>
      <c r="I9" s="272"/>
      <c r="J9" s="272"/>
      <c r="K9" s="272"/>
      <c r="L9" s="272"/>
      <c r="M9" s="70" t="s">
        <v>49</v>
      </c>
      <c r="N9" s="71">
        <v>30</v>
      </c>
      <c r="O9" s="72" t="s">
        <v>45</v>
      </c>
      <c r="P9" s="281" t="s">
        <v>50</v>
      </c>
      <c r="Q9" s="281"/>
      <c r="R9" s="72">
        <v>2</v>
      </c>
      <c r="S9" s="74" t="s">
        <v>47</v>
      </c>
      <c r="T9" s="191">
        <v>2.0833333333333332E-2</v>
      </c>
      <c r="U9" s="355"/>
      <c r="V9" s="279"/>
    </row>
    <row r="10" spans="1:41" s="69" customFormat="1" ht="15" customHeight="1">
      <c r="A10" s="277"/>
      <c r="B10" s="272"/>
      <c r="C10" s="271"/>
      <c r="D10" s="272"/>
      <c r="E10" s="271"/>
      <c r="F10" s="271"/>
      <c r="G10" s="271"/>
      <c r="H10" s="271"/>
      <c r="I10" s="272"/>
      <c r="J10" s="272"/>
      <c r="K10" s="272"/>
      <c r="L10" s="272"/>
      <c r="M10" s="70" t="s">
        <v>51</v>
      </c>
      <c r="N10" s="71">
        <v>20</v>
      </c>
      <c r="O10" s="72" t="s">
        <v>45</v>
      </c>
      <c r="P10" s="200"/>
      <c r="Q10" s="200"/>
      <c r="R10" s="72">
        <v>3</v>
      </c>
      <c r="S10" s="74" t="s">
        <v>47</v>
      </c>
      <c r="T10" s="191">
        <v>2.0833333333333332E-2</v>
      </c>
      <c r="U10" s="355"/>
      <c r="V10" s="279"/>
    </row>
    <row r="11" spans="1:41" s="69" customFormat="1" ht="15" customHeight="1">
      <c r="A11" s="277"/>
      <c r="B11" s="272"/>
      <c r="C11" s="271"/>
      <c r="D11" s="272"/>
      <c r="E11" s="271"/>
      <c r="F11" s="271"/>
      <c r="G11" s="271"/>
      <c r="H11" s="271"/>
      <c r="I11" s="272"/>
      <c r="J11" s="272"/>
      <c r="K11" s="272"/>
      <c r="L11" s="272"/>
      <c r="M11" s="70" t="s">
        <v>62</v>
      </c>
      <c r="N11" s="71">
        <v>20</v>
      </c>
      <c r="O11" s="72" t="s">
        <v>45</v>
      </c>
      <c r="P11" s="200"/>
      <c r="Q11" s="200"/>
      <c r="R11" s="72">
        <v>4</v>
      </c>
      <c r="S11" s="74" t="s">
        <v>47</v>
      </c>
      <c r="T11" s="191">
        <v>2.7777777777777776E-2</v>
      </c>
      <c r="U11" s="355"/>
      <c r="V11" s="279"/>
    </row>
    <row r="12" spans="1:41" s="69" customFormat="1" ht="15" customHeight="1">
      <c r="A12" s="277"/>
      <c r="B12" s="272"/>
      <c r="C12" s="271"/>
      <c r="D12" s="272"/>
      <c r="E12" s="271"/>
      <c r="F12" s="271"/>
      <c r="G12" s="271"/>
      <c r="H12" s="271"/>
      <c r="I12" s="272"/>
      <c r="J12" s="272"/>
      <c r="K12" s="272"/>
      <c r="L12" s="272"/>
      <c r="M12" s="76" t="s">
        <v>63</v>
      </c>
      <c r="N12" s="77">
        <v>20</v>
      </c>
      <c r="O12" s="78" t="s">
        <v>45</v>
      </c>
      <c r="P12" s="79"/>
      <c r="Q12" s="79"/>
      <c r="R12" s="78"/>
      <c r="S12" s="80"/>
      <c r="T12" s="192"/>
      <c r="U12" s="355"/>
      <c r="V12" s="279"/>
    </row>
    <row r="13" spans="1:41" s="69" customFormat="1" ht="48.75" customHeight="1" thickBot="1">
      <c r="A13" s="381"/>
      <c r="B13" s="353"/>
      <c r="C13" s="383"/>
      <c r="D13" s="353"/>
      <c r="E13" s="383"/>
      <c r="F13" s="383"/>
      <c r="G13" s="383"/>
      <c r="H13" s="383"/>
      <c r="I13" s="353"/>
      <c r="J13" s="353"/>
      <c r="K13" s="353"/>
      <c r="L13" s="353"/>
      <c r="M13" s="98" t="s">
        <v>52</v>
      </c>
      <c r="N13" s="99" t="s">
        <v>53</v>
      </c>
      <c r="O13" s="100" t="s">
        <v>54</v>
      </c>
      <c r="P13" s="100" t="s">
        <v>55</v>
      </c>
      <c r="Q13" s="100" t="s">
        <v>56</v>
      </c>
      <c r="R13" s="101" t="s">
        <v>57</v>
      </c>
      <c r="S13" s="101" t="s">
        <v>58</v>
      </c>
      <c r="T13" s="189" t="s">
        <v>59</v>
      </c>
      <c r="U13" s="356"/>
      <c r="V13" s="357"/>
    </row>
    <row r="14" spans="1:41" s="90" customFormat="1" ht="18.75" hidden="1" customHeight="1">
      <c r="A14" s="387">
        <v>1</v>
      </c>
      <c r="B14" s="393">
        <v>10</v>
      </c>
      <c r="C14" s="293" t="s">
        <v>100</v>
      </c>
      <c r="D14" s="377" t="s">
        <v>13</v>
      </c>
      <c r="E14" s="350">
        <v>10010001</v>
      </c>
      <c r="F14" s="293" t="s">
        <v>101</v>
      </c>
      <c r="G14" s="374" t="s">
        <v>90</v>
      </c>
      <c r="H14" s="377" t="s">
        <v>91</v>
      </c>
      <c r="I14" s="358" t="s">
        <v>19</v>
      </c>
      <c r="J14" s="358" t="s">
        <v>17</v>
      </c>
      <c r="K14" s="358" t="s">
        <v>92</v>
      </c>
      <c r="L14" s="87">
        <v>1</v>
      </c>
      <c r="M14" s="171">
        <v>0.22916666666666666</v>
      </c>
      <c r="N14" s="89"/>
      <c r="O14" s="152"/>
      <c r="P14" s="152">
        <f t="shared" ref="P14:P23" si="0">O14-N14</f>
        <v>0</v>
      </c>
      <c r="Q14" s="153">
        <f>O14-M14</f>
        <v>-0.22916666666666666</v>
      </c>
      <c r="R14" s="197">
        <f>$N$8/Q14/24</f>
        <v>-5.4545454545454541</v>
      </c>
      <c r="S14" s="246">
        <f>SUM($N$8:$N$12)/T14/24</f>
        <v>-15.652173913043478</v>
      </c>
      <c r="T14" s="228">
        <f>SUM(Q14:Q18)</f>
        <v>-0.31944444444444442</v>
      </c>
      <c r="U14" s="231"/>
      <c r="V14" s="361"/>
    </row>
    <row r="15" spans="1:41" s="90" customFormat="1" ht="21.75" hidden="1" customHeight="1">
      <c r="A15" s="388"/>
      <c r="B15" s="394"/>
      <c r="C15" s="294"/>
      <c r="D15" s="378"/>
      <c r="E15" s="351"/>
      <c r="F15" s="294"/>
      <c r="G15" s="375"/>
      <c r="H15" s="378"/>
      <c r="I15" s="359"/>
      <c r="J15" s="359"/>
      <c r="K15" s="359"/>
      <c r="L15" s="91">
        <v>2</v>
      </c>
      <c r="M15" s="165">
        <f>O14+$T$8</f>
        <v>2.0833333333333332E-2</v>
      </c>
      <c r="N15" s="93"/>
      <c r="O15" s="165"/>
      <c r="P15" s="165">
        <f t="shared" si="0"/>
        <v>0</v>
      </c>
      <c r="Q15" s="154">
        <f>O15-M15</f>
        <v>-2.0833333333333332E-2</v>
      </c>
      <c r="R15" s="198">
        <f>$N$9/Q15/24</f>
        <v>-60</v>
      </c>
      <c r="S15" s="247"/>
      <c r="T15" s="229"/>
      <c r="U15" s="232"/>
      <c r="V15" s="362"/>
    </row>
    <row r="16" spans="1:41" s="90" customFormat="1" ht="26.25" hidden="1" customHeight="1">
      <c r="A16" s="388"/>
      <c r="B16" s="394"/>
      <c r="C16" s="294"/>
      <c r="D16" s="378"/>
      <c r="E16" s="351"/>
      <c r="F16" s="294"/>
      <c r="G16" s="375"/>
      <c r="H16" s="378"/>
      <c r="I16" s="359"/>
      <c r="J16" s="359"/>
      <c r="K16" s="359"/>
      <c r="L16" s="91">
        <v>3</v>
      </c>
      <c r="M16" s="165">
        <f>O15+$T$9</f>
        <v>2.0833333333333332E-2</v>
      </c>
      <c r="N16" s="93"/>
      <c r="O16" s="165"/>
      <c r="P16" s="165">
        <f t="shared" si="0"/>
        <v>0</v>
      </c>
      <c r="Q16" s="154">
        <f>O16-M16</f>
        <v>-2.0833333333333332E-2</v>
      </c>
      <c r="R16" s="198">
        <f>$N$10/Q16/24</f>
        <v>-40</v>
      </c>
      <c r="S16" s="247"/>
      <c r="T16" s="229"/>
      <c r="U16" s="232"/>
      <c r="V16" s="362"/>
    </row>
    <row r="17" spans="1:22" s="90" customFormat="1" ht="24" hidden="1" customHeight="1">
      <c r="A17" s="388"/>
      <c r="B17" s="394"/>
      <c r="C17" s="294"/>
      <c r="D17" s="378"/>
      <c r="E17" s="351"/>
      <c r="F17" s="294"/>
      <c r="G17" s="375"/>
      <c r="H17" s="378"/>
      <c r="I17" s="359"/>
      <c r="J17" s="359"/>
      <c r="K17" s="359"/>
      <c r="L17" s="91">
        <v>4</v>
      </c>
      <c r="M17" s="165">
        <f>O16+$T$10</f>
        <v>2.0833333333333332E-2</v>
      </c>
      <c r="N17" s="93"/>
      <c r="O17" s="165"/>
      <c r="P17" s="165">
        <f t="shared" si="0"/>
        <v>0</v>
      </c>
      <c r="Q17" s="154">
        <f>O17-M17</f>
        <v>-2.0833333333333332E-2</v>
      </c>
      <c r="R17" s="198">
        <f>$N$11/Q17/24</f>
        <v>-40</v>
      </c>
      <c r="S17" s="247"/>
      <c r="T17" s="229"/>
      <c r="U17" s="232"/>
      <c r="V17" s="362"/>
    </row>
    <row r="18" spans="1:22" s="90" customFormat="1" ht="15" hidden="1" customHeight="1" thickBot="1">
      <c r="A18" s="389"/>
      <c r="B18" s="417"/>
      <c r="C18" s="295"/>
      <c r="D18" s="379"/>
      <c r="E18" s="352"/>
      <c r="F18" s="295"/>
      <c r="G18" s="376"/>
      <c r="H18" s="379"/>
      <c r="I18" s="360"/>
      <c r="J18" s="360"/>
      <c r="K18" s="360"/>
      <c r="L18" s="94">
        <v>5</v>
      </c>
      <c r="M18" s="166">
        <f>O17+$T$11</f>
        <v>2.7777777777777776E-2</v>
      </c>
      <c r="N18" s="96"/>
      <c r="O18" s="166"/>
      <c r="P18" s="166">
        <f t="shared" si="0"/>
        <v>0</v>
      </c>
      <c r="Q18" s="155">
        <f>N18-M18</f>
        <v>-2.7777777777777776E-2</v>
      </c>
      <c r="R18" s="199">
        <f>$N$12/Q18/24</f>
        <v>-30</v>
      </c>
      <c r="S18" s="248"/>
      <c r="T18" s="230"/>
      <c r="U18" s="233"/>
      <c r="V18" s="363"/>
    </row>
    <row r="19" spans="1:22" s="90" customFormat="1" ht="12.75" customHeight="1">
      <c r="A19" s="387"/>
      <c r="B19" s="393">
        <v>101</v>
      </c>
      <c r="C19" s="293" t="s">
        <v>144</v>
      </c>
      <c r="D19" s="377" t="s">
        <v>13</v>
      </c>
      <c r="E19" s="350">
        <v>10174530</v>
      </c>
      <c r="F19" s="293" t="s">
        <v>124</v>
      </c>
      <c r="G19" s="374" t="s">
        <v>122</v>
      </c>
      <c r="H19" s="377" t="s">
        <v>123</v>
      </c>
      <c r="I19" s="358" t="s">
        <v>136</v>
      </c>
      <c r="J19" s="358" t="s">
        <v>17</v>
      </c>
      <c r="K19" s="358" t="s">
        <v>118</v>
      </c>
      <c r="L19" s="87">
        <v>1</v>
      </c>
      <c r="M19" s="171">
        <v>0.22916666666666666</v>
      </c>
      <c r="N19" s="89">
        <v>0.31012731481481481</v>
      </c>
      <c r="O19" s="152">
        <v>0.31109953703703702</v>
      </c>
      <c r="P19" s="152">
        <f t="shared" si="0"/>
        <v>9.7222222222220767E-4</v>
      </c>
      <c r="Q19" s="153">
        <f>O19-M19</f>
        <v>8.1932870370370364E-2</v>
      </c>
      <c r="R19" s="197">
        <f>$N$8/Q19/24</f>
        <v>15.256392145783304</v>
      </c>
      <c r="S19" s="246">
        <f>SUM($N$8:$N$12)/T19/24</f>
        <v>-15.652173913043478</v>
      </c>
      <c r="T19" s="366">
        <f>SUM(Q19:Q23)</f>
        <v>-0.31944444444444442</v>
      </c>
      <c r="U19" s="384"/>
      <c r="V19" s="361"/>
    </row>
    <row r="20" spans="1:22" s="90" customFormat="1" ht="12.75" customHeight="1">
      <c r="A20" s="388"/>
      <c r="B20" s="394">
        <v>101</v>
      </c>
      <c r="C20" s="294" t="s">
        <v>144</v>
      </c>
      <c r="D20" s="378" t="s">
        <v>13</v>
      </c>
      <c r="E20" s="351">
        <v>10174530</v>
      </c>
      <c r="F20" s="294" t="s">
        <v>124</v>
      </c>
      <c r="G20" s="375" t="s">
        <v>122</v>
      </c>
      <c r="H20" s="378" t="s">
        <v>123</v>
      </c>
      <c r="I20" s="359" t="s">
        <v>136</v>
      </c>
      <c r="J20" s="359" t="s">
        <v>17</v>
      </c>
      <c r="K20" s="359" t="s">
        <v>118</v>
      </c>
      <c r="L20" s="91">
        <v>2</v>
      </c>
      <c r="M20" s="165">
        <f>O19+$T$8</f>
        <v>0.33193287037037034</v>
      </c>
      <c r="N20" s="93"/>
      <c r="O20" s="165"/>
      <c r="P20" s="165">
        <f t="shared" si="0"/>
        <v>0</v>
      </c>
      <c r="Q20" s="154">
        <f>O20-M20</f>
        <v>-0.33193287037037034</v>
      </c>
      <c r="R20" s="198">
        <f>$N$9/Q20/24</f>
        <v>-3.7658216813696437</v>
      </c>
      <c r="S20" s="247"/>
      <c r="T20" s="367"/>
      <c r="U20" s="385"/>
      <c r="V20" s="362"/>
    </row>
    <row r="21" spans="1:22" s="90" customFormat="1" ht="12.75" customHeight="1">
      <c r="A21" s="388"/>
      <c r="B21" s="394">
        <v>101</v>
      </c>
      <c r="C21" s="294" t="s">
        <v>144</v>
      </c>
      <c r="D21" s="378" t="s">
        <v>13</v>
      </c>
      <c r="E21" s="351">
        <v>10174530</v>
      </c>
      <c r="F21" s="294" t="s">
        <v>124</v>
      </c>
      <c r="G21" s="375" t="s">
        <v>122</v>
      </c>
      <c r="H21" s="378" t="s">
        <v>123</v>
      </c>
      <c r="I21" s="359" t="s">
        <v>136</v>
      </c>
      <c r="J21" s="359" t="s">
        <v>17</v>
      </c>
      <c r="K21" s="359" t="s">
        <v>118</v>
      </c>
      <c r="L21" s="91">
        <v>3</v>
      </c>
      <c r="M21" s="165">
        <f>O20+$T$9</f>
        <v>2.0833333333333332E-2</v>
      </c>
      <c r="N21" s="93"/>
      <c r="O21" s="165"/>
      <c r="P21" s="165">
        <f t="shared" si="0"/>
        <v>0</v>
      </c>
      <c r="Q21" s="154">
        <f>O21-M21</f>
        <v>-2.0833333333333332E-2</v>
      </c>
      <c r="R21" s="198">
        <f>$N$10/Q21/24</f>
        <v>-40</v>
      </c>
      <c r="S21" s="247"/>
      <c r="T21" s="367"/>
      <c r="U21" s="385"/>
      <c r="V21" s="362"/>
    </row>
    <row r="22" spans="1:22" s="90" customFormat="1" ht="12.75" customHeight="1">
      <c r="A22" s="388"/>
      <c r="B22" s="394">
        <v>101</v>
      </c>
      <c r="C22" s="294" t="s">
        <v>144</v>
      </c>
      <c r="D22" s="378" t="s">
        <v>13</v>
      </c>
      <c r="E22" s="351">
        <v>10174530</v>
      </c>
      <c r="F22" s="294" t="s">
        <v>124</v>
      </c>
      <c r="G22" s="375" t="s">
        <v>122</v>
      </c>
      <c r="H22" s="378" t="s">
        <v>123</v>
      </c>
      <c r="I22" s="359" t="s">
        <v>136</v>
      </c>
      <c r="J22" s="359" t="s">
        <v>17</v>
      </c>
      <c r="K22" s="359" t="s">
        <v>118</v>
      </c>
      <c r="L22" s="91">
        <v>4</v>
      </c>
      <c r="M22" s="165">
        <f>O21+$T$10</f>
        <v>2.0833333333333332E-2</v>
      </c>
      <c r="N22" s="93"/>
      <c r="O22" s="165"/>
      <c r="P22" s="165">
        <f t="shared" si="0"/>
        <v>0</v>
      </c>
      <c r="Q22" s="154">
        <f>O22-M22</f>
        <v>-2.0833333333333332E-2</v>
      </c>
      <c r="R22" s="198">
        <f>$N$11/Q22/24</f>
        <v>-40</v>
      </c>
      <c r="S22" s="247"/>
      <c r="T22" s="367"/>
      <c r="U22" s="385"/>
      <c r="V22" s="362"/>
    </row>
    <row r="23" spans="1:22" s="90" customFormat="1" ht="12.75" customHeight="1" thickBot="1">
      <c r="A23" s="389"/>
      <c r="B23" s="417">
        <v>101</v>
      </c>
      <c r="C23" s="295" t="s">
        <v>144</v>
      </c>
      <c r="D23" s="379" t="s">
        <v>13</v>
      </c>
      <c r="E23" s="352">
        <v>10174530</v>
      </c>
      <c r="F23" s="295" t="s">
        <v>124</v>
      </c>
      <c r="G23" s="376" t="s">
        <v>122</v>
      </c>
      <c r="H23" s="379" t="s">
        <v>123</v>
      </c>
      <c r="I23" s="360" t="s">
        <v>136</v>
      </c>
      <c r="J23" s="360" t="s">
        <v>17</v>
      </c>
      <c r="K23" s="360" t="s">
        <v>118</v>
      </c>
      <c r="L23" s="94">
        <v>5</v>
      </c>
      <c r="M23" s="166">
        <f>O22+$T$11</f>
        <v>2.7777777777777776E-2</v>
      </c>
      <c r="N23" s="96"/>
      <c r="O23" s="166"/>
      <c r="P23" s="166">
        <f t="shared" si="0"/>
        <v>0</v>
      </c>
      <c r="Q23" s="155">
        <f>N23-M23</f>
        <v>-2.7777777777777776E-2</v>
      </c>
      <c r="R23" s="199">
        <f>$N$12/Q23/24</f>
        <v>-30</v>
      </c>
      <c r="S23" s="248"/>
      <c r="T23" s="368"/>
      <c r="U23" s="386"/>
      <c r="V23" s="363"/>
    </row>
    <row r="25" spans="1:22" ht="14.25">
      <c r="C25" s="184" t="s">
        <v>28</v>
      </c>
      <c r="D25" s="185"/>
      <c r="E25" s="185"/>
      <c r="F25" s="185"/>
      <c r="G25" s="185" t="s">
        <v>121</v>
      </c>
      <c r="H25" s="185"/>
    </row>
  </sheetData>
  <sheetProtection formatCells="0" formatColumns="0" formatRows="0" insertColumns="0" insertRows="0" insertHyperlinks="0" deleteColumns="0" deleteRows="0" sort="0" autoFilter="0" pivotTables="0"/>
  <mergeCells count="50">
    <mergeCell ref="U19:U23"/>
    <mergeCell ref="V19:V23"/>
    <mergeCell ref="H19:H23"/>
    <mergeCell ref="I19:I23"/>
    <mergeCell ref="J19:J23"/>
    <mergeCell ref="K19:K23"/>
    <mergeCell ref="S19:S23"/>
    <mergeCell ref="T19:T23"/>
    <mergeCell ref="T14:T18"/>
    <mergeCell ref="U14:U18"/>
    <mergeCell ref="V14:V18"/>
    <mergeCell ref="A19:A23"/>
    <mergeCell ref="B19:B23"/>
    <mergeCell ref="C19:C23"/>
    <mergeCell ref="D19:D23"/>
    <mergeCell ref="E19:E23"/>
    <mergeCell ref="F19:F23"/>
    <mergeCell ref="G19:G23"/>
    <mergeCell ref="G14:G18"/>
    <mergeCell ref="H14:H18"/>
    <mergeCell ref="I14:I18"/>
    <mergeCell ref="J14:J18"/>
    <mergeCell ref="K14:K18"/>
    <mergeCell ref="S14:S18"/>
    <mergeCell ref="F14:F18"/>
    <mergeCell ref="G8:G13"/>
    <mergeCell ref="H8:H13"/>
    <mergeCell ref="I8:I13"/>
    <mergeCell ref="J8:J13"/>
    <mergeCell ref="A14:A18"/>
    <mergeCell ref="B14:B18"/>
    <mergeCell ref="C14:C18"/>
    <mergeCell ref="D14:D18"/>
    <mergeCell ref="E14:E18"/>
    <mergeCell ref="A3:V3"/>
    <mergeCell ref="A4:V4"/>
    <mergeCell ref="A5:V5"/>
    <mergeCell ref="A6:V6"/>
    <mergeCell ref="A8:A13"/>
    <mergeCell ref="B8:B13"/>
    <mergeCell ref="C8:C13"/>
    <mergeCell ref="D8:D13"/>
    <mergeCell ref="E8:E13"/>
    <mergeCell ref="F8:F13"/>
    <mergeCell ref="P8:Q8"/>
    <mergeCell ref="U8:U13"/>
    <mergeCell ref="V8:V13"/>
    <mergeCell ref="P9:Q9"/>
    <mergeCell ref="K8:K13"/>
    <mergeCell ref="L8:L13"/>
  </mergeCells>
  <conditionalFormatting sqref="P14:P17 P19:P22">
    <cfRule type="cellIs" dxfId="3" priority="8" stopIfTrue="1" operator="greaterThan">
      <formula>0.0138888888888889</formula>
    </cfRule>
  </conditionalFormatting>
  <conditionalFormatting sqref="P18:P23">
    <cfRule type="cellIs" dxfId="2" priority="7" stopIfTrue="1" operator="greaterThan">
      <formula>0.0208333333333333</formula>
    </cfRule>
  </conditionalFormatting>
  <printOptions horizontalCentered="1"/>
  <pageMargins left="0.23622047244094491" right="0.23622047244094491" top="0" bottom="0" header="0" footer="0"/>
  <pageSetup paperSize="9" scale="69" fitToHeight="0" orientation="landscape" r:id="rId1"/>
  <headerFooter alignWithMargins="0">
    <oddHeader>&amp;C© Комитет по ДКП ФКСР, 2015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O30"/>
  <sheetViews>
    <sheetView topLeftCell="A2" zoomScaleSheetLayoutView="70" workbookViewId="0">
      <selection activeCell="M15" sqref="M15"/>
    </sheetView>
  </sheetViews>
  <sheetFormatPr defaultRowHeight="12.75"/>
  <cols>
    <col min="1" max="2" width="4.7109375" style="57" customWidth="1"/>
    <col min="3" max="3" width="21.140625" style="57" customWidth="1"/>
    <col min="4" max="4" width="6.42578125" style="57" customWidth="1"/>
    <col min="5" max="5" width="11.5703125" style="57" customWidth="1"/>
    <col min="6" max="6" width="17" style="57" customWidth="1"/>
    <col min="7" max="7" width="10.7109375" style="57" customWidth="1"/>
    <col min="8" max="8" width="17.140625" style="57" customWidth="1"/>
    <col min="9" max="9" width="6.28515625" style="57" customWidth="1"/>
    <col min="10" max="10" width="8.85546875" style="57" customWidth="1"/>
    <col min="11" max="11" width="15.28515625" style="57" customWidth="1"/>
    <col min="12" max="12" width="4.7109375" style="57" customWidth="1"/>
    <col min="13" max="13" width="9.7109375" style="57" customWidth="1"/>
    <col min="14" max="14" width="10.7109375" style="57" customWidth="1"/>
    <col min="15" max="16" width="9.7109375" style="57" customWidth="1"/>
    <col min="17" max="17" width="10.5703125" style="57" bestFit="1" customWidth="1"/>
    <col min="18" max="18" width="9.85546875" style="57" customWidth="1"/>
    <col min="19" max="19" width="9.42578125" style="57" customWidth="1"/>
    <col min="20" max="20" width="13.28515625" style="57" customWidth="1"/>
    <col min="21" max="21" width="5.140625" style="57" customWidth="1"/>
    <col min="22" max="22" width="5.7109375" style="57" customWidth="1"/>
    <col min="23" max="16384" width="9.140625" style="57"/>
  </cols>
  <sheetData>
    <row r="1" spans="1:41" s="160" customFormat="1" hidden="1">
      <c r="A1" s="159" t="s">
        <v>29</v>
      </c>
      <c r="B1" s="159"/>
      <c r="C1" s="159"/>
      <c r="D1" s="159" t="s">
        <v>102</v>
      </c>
      <c r="E1" s="159"/>
      <c r="F1" s="159"/>
      <c r="G1" s="159" t="s">
        <v>103</v>
      </c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 t="s">
        <v>104</v>
      </c>
      <c r="S1" s="159" t="s">
        <v>105</v>
      </c>
      <c r="T1" s="159" t="s">
        <v>106</v>
      </c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</row>
    <row r="2" spans="1:41" s="2" customFormat="1" ht="5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41" ht="23.25" customHeight="1">
      <c r="A3" s="273" t="s">
        <v>30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56"/>
      <c r="X3" s="56"/>
      <c r="Y3" s="56"/>
    </row>
    <row r="4" spans="1:41" s="59" customFormat="1" ht="15.95" customHeight="1">
      <c r="A4" s="274" t="s">
        <v>0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58"/>
      <c r="X4" s="58"/>
      <c r="Y4" s="58"/>
    </row>
    <row r="5" spans="1:41" s="61" customFormat="1" ht="15.95" customHeight="1">
      <c r="A5" s="275" t="s">
        <v>31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60"/>
      <c r="X5" s="60"/>
      <c r="Y5" s="60"/>
    </row>
    <row r="6" spans="1:41" s="3" customFormat="1" ht="18.75" customHeight="1">
      <c r="A6" s="276" t="s">
        <v>98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62"/>
      <c r="X6" s="62"/>
      <c r="Y6" s="62"/>
    </row>
    <row r="7" spans="1:41" s="7" customFormat="1" ht="15" customHeight="1" thickBot="1">
      <c r="A7" s="18" t="s">
        <v>29</v>
      </c>
      <c r="B7" s="4"/>
      <c r="C7" s="5"/>
      <c r="D7" s="5"/>
      <c r="E7" s="5"/>
      <c r="F7" s="5"/>
      <c r="G7" s="5"/>
      <c r="H7" s="6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63" t="s">
        <v>87</v>
      </c>
    </row>
    <row r="8" spans="1:41" s="69" customFormat="1" ht="15" customHeight="1">
      <c r="A8" s="380" t="s">
        <v>32</v>
      </c>
      <c r="B8" s="282" t="s">
        <v>33</v>
      </c>
      <c r="C8" s="382" t="s">
        <v>34</v>
      </c>
      <c r="D8" s="282" t="s">
        <v>35</v>
      </c>
      <c r="E8" s="382" t="s">
        <v>36</v>
      </c>
      <c r="F8" s="382" t="s">
        <v>37</v>
      </c>
      <c r="G8" s="382" t="s">
        <v>38</v>
      </c>
      <c r="H8" s="382" t="s">
        <v>60</v>
      </c>
      <c r="I8" s="282" t="s">
        <v>40</v>
      </c>
      <c r="J8" s="282" t="s">
        <v>41</v>
      </c>
      <c r="K8" s="282" t="s">
        <v>42</v>
      </c>
      <c r="L8" s="282" t="s">
        <v>43</v>
      </c>
      <c r="M8" s="64" t="s">
        <v>44</v>
      </c>
      <c r="N8" s="65">
        <v>40</v>
      </c>
      <c r="O8" s="66" t="s">
        <v>64</v>
      </c>
      <c r="P8" s="267" t="s">
        <v>46</v>
      </c>
      <c r="Q8" s="267"/>
      <c r="R8" s="66">
        <v>1</v>
      </c>
      <c r="S8" s="67" t="s">
        <v>47</v>
      </c>
      <c r="T8" s="68">
        <v>2.7777777777777776E-2</v>
      </c>
      <c r="U8" s="268" t="s">
        <v>61</v>
      </c>
      <c r="V8" s="278" t="s">
        <v>48</v>
      </c>
    </row>
    <row r="9" spans="1:41" s="69" customFormat="1" ht="15" customHeight="1">
      <c r="A9" s="277"/>
      <c r="B9" s="272"/>
      <c r="C9" s="271"/>
      <c r="D9" s="272"/>
      <c r="E9" s="271"/>
      <c r="F9" s="271"/>
      <c r="G9" s="271"/>
      <c r="H9" s="271"/>
      <c r="I9" s="272"/>
      <c r="J9" s="272"/>
      <c r="K9" s="272"/>
      <c r="L9" s="272"/>
      <c r="M9" s="70" t="s">
        <v>49</v>
      </c>
      <c r="N9" s="71">
        <v>30</v>
      </c>
      <c r="O9" s="72" t="s">
        <v>64</v>
      </c>
      <c r="P9" s="281" t="s">
        <v>50</v>
      </c>
      <c r="Q9" s="281"/>
      <c r="R9" s="72">
        <v>2</v>
      </c>
      <c r="S9" s="74" t="s">
        <v>47</v>
      </c>
      <c r="T9" s="75">
        <v>2.7777777777777776E-2</v>
      </c>
      <c r="U9" s="269"/>
      <c r="V9" s="279"/>
    </row>
    <row r="10" spans="1:41" s="69" customFormat="1" ht="15" customHeight="1">
      <c r="A10" s="277"/>
      <c r="B10" s="272"/>
      <c r="C10" s="271"/>
      <c r="D10" s="272"/>
      <c r="E10" s="271"/>
      <c r="F10" s="271"/>
      <c r="G10" s="271"/>
      <c r="H10" s="271"/>
      <c r="I10" s="272"/>
      <c r="J10" s="272"/>
      <c r="K10" s="272"/>
      <c r="L10" s="272"/>
      <c r="M10" s="70" t="s">
        <v>51</v>
      </c>
      <c r="N10" s="71">
        <v>30</v>
      </c>
      <c r="O10" s="72" t="s">
        <v>64</v>
      </c>
      <c r="P10" s="73"/>
      <c r="Q10" s="73"/>
      <c r="R10" s="72">
        <v>3</v>
      </c>
      <c r="S10" s="74" t="s">
        <v>47</v>
      </c>
      <c r="T10" s="75">
        <v>2.7777777777777776E-2</v>
      </c>
      <c r="U10" s="269"/>
      <c r="V10" s="279"/>
    </row>
    <row r="11" spans="1:41" s="69" customFormat="1" ht="15" customHeight="1">
      <c r="A11" s="277"/>
      <c r="B11" s="272"/>
      <c r="C11" s="271"/>
      <c r="D11" s="272"/>
      <c r="E11" s="271"/>
      <c r="F11" s="271"/>
      <c r="G11" s="271"/>
      <c r="H11" s="271"/>
      <c r="I11" s="272"/>
      <c r="J11" s="272"/>
      <c r="K11" s="272"/>
      <c r="L11" s="272"/>
      <c r="M11" s="70" t="s">
        <v>62</v>
      </c>
      <c r="N11" s="71">
        <v>30</v>
      </c>
      <c r="O11" s="72" t="s">
        <v>64</v>
      </c>
      <c r="P11" s="73"/>
      <c r="Q11" s="73"/>
      <c r="R11" s="72">
        <v>4</v>
      </c>
      <c r="S11" s="74" t="s">
        <v>47</v>
      </c>
      <c r="T11" s="75">
        <v>3.4722222222222224E-2</v>
      </c>
      <c r="U11" s="269"/>
      <c r="V11" s="279"/>
    </row>
    <row r="12" spans="1:41" s="69" customFormat="1" ht="15" customHeight="1">
      <c r="A12" s="277"/>
      <c r="B12" s="272"/>
      <c r="C12" s="271"/>
      <c r="D12" s="272"/>
      <c r="E12" s="271"/>
      <c r="F12" s="271"/>
      <c r="G12" s="271"/>
      <c r="H12" s="271"/>
      <c r="I12" s="272"/>
      <c r="J12" s="272"/>
      <c r="K12" s="272"/>
      <c r="L12" s="272"/>
      <c r="M12" s="70" t="s">
        <v>63</v>
      </c>
      <c r="N12" s="71">
        <v>20</v>
      </c>
      <c r="O12" s="72" t="s">
        <v>64</v>
      </c>
      <c r="P12" s="73"/>
      <c r="Q12" s="73"/>
      <c r="R12" s="72">
        <v>5</v>
      </c>
      <c r="S12" s="74" t="s">
        <v>47</v>
      </c>
      <c r="T12" s="75">
        <v>2.7777777777777776E-2</v>
      </c>
      <c r="U12" s="269"/>
      <c r="V12" s="279"/>
    </row>
    <row r="13" spans="1:41" s="69" customFormat="1" ht="15" customHeight="1">
      <c r="A13" s="277"/>
      <c r="B13" s="272"/>
      <c r="C13" s="271"/>
      <c r="D13" s="272"/>
      <c r="E13" s="271"/>
      <c r="F13" s="271"/>
      <c r="G13" s="271"/>
      <c r="H13" s="271"/>
      <c r="I13" s="272"/>
      <c r="J13" s="272"/>
      <c r="K13" s="272"/>
      <c r="L13" s="272"/>
      <c r="M13" s="76" t="s">
        <v>65</v>
      </c>
      <c r="N13" s="77">
        <v>10</v>
      </c>
      <c r="O13" s="78" t="s">
        <v>64</v>
      </c>
      <c r="P13" s="79"/>
      <c r="Q13" s="79"/>
      <c r="R13" s="78"/>
      <c r="S13" s="80"/>
      <c r="T13" s="81"/>
      <c r="U13" s="269"/>
      <c r="V13" s="279"/>
    </row>
    <row r="14" spans="1:41" s="69" customFormat="1" ht="57" customHeight="1" thickBot="1">
      <c r="A14" s="413"/>
      <c r="B14" s="283"/>
      <c r="C14" s="409"/>
      <c r="D14" s="283"/>
      <c r="E14" s="409"/>
      <c r="F14" s="409"/>
      <c r="G14" s="409"/>
      <c r="H14" s="409"/>
      <c r="I14" s="283"/>
      <c r="J14" s="283"/>
      <c r="K14" s="283"/>
      <c r="L14" s="283"/>
      <c r="M14" s="82" t="s">
        <v>52</v>
      </c>
      <c r="N14" s="83" t="s">
        <v>53</v>
      </c>
      <c r="O14" s="84" t="s">
        <v>54</v>
      </c>
      <c r="P14" s="84" t="s">
        <v>55</v>
      </c>
      <c r="Q14" s="84" t="s">
        <v>56</v>
      </c>
      <c r="R14" s="85" t="s">
        <v>57</v>
      </c>
      <c r="S14" s="85" t="s">
        <v>58</v>
      </c>
      <c r="T14" s="86" t="s">
        <v>59</v>
      </c>
      <c r="U14" s="270"/>
      <c r="V14" s="280"/>
    </row>
    <row r="15" spans="1:41" s="90" customFormat="1" ht="15" customHeight="1">
      <c r="A15" s="249">
        <v>1</v>
      </c>
      <c r="B15" s="252">
        <v>10</v>
      </c>
      <c r="C15" s="421" t="s">
        <v>100</v>
      </c>
      <c r="D15" s="426" t="s">
        <v>13</v>
      </c>
      <c r="E15" s="429">
        <v>10010001</v>
      </c>
      <c r="F15" s="421" t="s">
        <v>101</v>
      </c>
      <c r="G15" s="423" t="s">
        <v>90</v>
      </c>
      <c r="H15" s="426" t="s">
        <v>91</v>
      </c>
      <c r="I15" s="418" t="s">
        <v>19</v>
      </c>
      <c r="J15" s="418" t="s">
        <v>17</v>
      </c>
      <c r="K15" s="418" t="s">
        <v>92</v>
      </c>
      <c r="L15" s="87">
        <v>1</v>
      </c>
      <c r="M15" s="167">
        <v>0.20833333333333334</v>
      </c>
      <c r="N15" s="89"/>
      <c r="O15" s="88"/>
      <c r="P15" s="152">
        <f t="shared" ref="P15:P20" si="0">O15-N15</f>
        <v>0</v>
      </c>
      <c r="Q15" s="153">
        <f>O15-M15</f>
        <v>-0.20833333333333334</v>
      </c>
      <c r="R15" s="168">
        <f>$N$8/Q15/24</f>
        <v>-8</v>
      </c>
      <c r="S15" s="246">
        <f>SUM($N$8:$N$13)/T15/24</f>
        <v>-18.823529411764707</v>
      </c>
      <c r="T15" s="228">
        <f>SUM(Q15:Q20)</f>
        <v>-0.35416666666666669</v>
      </c>
      <c r="U15" s="231"/>
      <c r="V15" s="234"/>
    </row>
    <row r="16" spans="1:41" s="90" customFormat="1" ht="15" customHeight="1">
      <c r="A16" s="250"/>
      <c r="B16" s="253"/>
      <c r="C16" s="395"/>
      <c r="D16" s="427"/>
      <c r="E16" s="430"/>
      <c r="F16" s="395"/>
      <c r="G16" s="424"/>
      <c r="H16" s="427"/>
      <c r="I16" s="419"/>
      <c r="J16" s="419"/>
      <c r="K16" s="419"/>
      <c r="L16" s="91">
        <v>2</v>
      </c>
      <c r="M16" s="165">
        <f>O15+$T$8</f>
        <v>2.7777777777777776E-2</v>
      </c>
      <c r="N16" s="93"/>
      <c r="O16" s="92"/>
      <c r="P16" s="165">
        <f t="shared" si="0"/>
        <v>0</v>
      </c>
      <c r="Q16" s="154">
        <f>O16-M16</f>
        <v>-2.7777777777777776E-2</v>
      </c>
      <c r="R16" s="169">
        <f>$N$9/Q16/24</f>
        <v>-45</v>
      </c>
      <c r="S16" s="247"/>
      <c r="T16" s="229"/>
      <c r="U16" s="232"/>
      <c r="V16" s="235"/>
    </row>
    <row r="17" spans="1:22" s="90" customFormat="1" ht="15" customHeight="1">
      <c r="A17" s="250"/>
      <c r="B17" s="253"/>
      <c r="C17" s="395"/>
      <c r="D17" s="427"/>
      <c r="E17" s="430"/>
      <c r="F17" s="395"/>
      <c r="G17" s="424"/>
      <c r="H17" s="427"/>
      <c r="I17" s="419"/>
      <c r="J17" s="419"/>
      <c r="K17" s="419"/>
      <c r="L17" s="91">
        <v>3</v>
      </c>
      <c r="M17" s="165">
        <f>O16+$T$9</f>
        <v>2.7777777777777776E-2</v>
      </c>
      <c r="N17" s="93"/>
      <c r="O17" s="92"/>
      <c r="P17" s="165">
        <f t="shared" si="0"/>
        <v>0</v>
      </c>
      <c r="Q17" s="154">
        <f>O17-M17</f>
        <v>-2.7777777777777776E-2</v>
      </c>
      <c r="R17" s="169">
        <f>$N$10/Q17/24</f>
        <v>-45</v>
      </c>
      <c r="S17" s="247"/>
      <c r="T17" s="229"/>
      <c r="U17" s="232"/>
      <c r="V17" s="235"/>
    </row>
    <row r="18" spans="1:22" s="90" customFormat="1" ht="15" customHeight="1">
      <c r="A18" s="250"/>
      <c r="B18" s="253"/>
      <c r="C18" s="395"/>
      <c r="D18" s="427"/>
      <c r="E18" s="430"/>
      <c r="F18" s="395"/>
      <c r="G18" s="424"/>
      <c r="H18" s="427"/>
      <c r="I18" s="419"/>
      <c r="J18" s="419"/>
      <c r="K18" s="419"/>
      <c r="L18" s="91">
        <v>4</v>
      </c>
      <c r="M18" s="165">
        <f>O17+$T$10</f>
        <v>2.7777777777777776E-2</v>
      </c>
      <c r="N18" s="93"/>
      <c r="O18" s="92"/>
      <c r="P18" s="165">
        <f t="shared" si="0"/>
        <v>0</v>
      </c>
      <c r="Q18" s="154">
        <f>O18-M18</f>
        <v>-2.7777777777777776E-2</v>
      </c>
      <c r="R18" s="169">
        <f>$N$11/Q18/24</f>
        <v>-45</v>
      </c>
      <c r="S18" s="247"/>
      <c r="T18" s="229"/>
      <c r="U18" s="232"/>
      <c r="V18" s="235"/>
    </row>
    <row r="19" spans="1:22" s="90" customFormat="1" ht="15" customHeight="1">
      <c r="A19" s="250"/>
      <c r="B19" s="253"/>
      <c r="C19" s="395"/>
      <c r="D19" s="427"/>
      <c r="E19" s="430"/>
      <c r="F19" s="395"/>
      <c r="G19" s="424"/>
      <c r="H19" s="427"/>
      <c r="I19" s="419"/>
      <c r="J19" s="419"/>
      <c r="K19" s="419"/>
      <c r="L19" s="91">
        <v>5</v>
      </c>
      <c r="M19" s="165">
        <f>O18+$T$11</f>
        <v>3.4722222222222224E-2</v>
      </c>
      <c r="N19" s="93"/>
      <c r="O19" s="92"/>
      <c r="P19" s="165">
        <f t="shared" si="0"/>
        <v>0</v>
      </c>
      <c r="Q19" s="154">
        <f>O19-M19</f>
        <v>-3.4722222222222224E-2</v>
      </c>
      <c r="R19" s="169">
        <f>$N$12/Q19/24</f>
        <v>-24</v>
      </c>
      <c r="S19" s="247"/>
      <c r="T19" s="229"/>
      <c r="U19" s="232"/>
      <c r="V19" s="235"/>
    </row>
    <row r="20" spans="1:22" s="90" customFormat="1" ht="15" customHeight="1" thickBot="1">
      <c r="A20" s="251"/>
      <c r="B20" s="254"/>
      <c r="C20" s="422"/>
      <c r="D20" s="428"/>
      <c r="E20" s="431"/>
      <c r="F20" s="422"/>
      <c r="G20" s="425"/>
      <c r="H20" s="428"/>
      <c r="I20" s="420"/>
      <c r="J20" s="420"/>
      <c r="K20" s="420"/>
      <c r="L20" s="94">
        <v>6</v>
      </c>
      <c r="M20" s="166">
        <f>O19+$T$12</f>
        <v>2.7777777777777776E-2</v>
      </c>
      <c r="N20" s="96"/>
      <c r="O20" s="95"/>
      <c r="P20" s="166">
        <f t="shared" si="0"/>
        <v>0</v>
      </c>
      <c r="Q20" s="155">
        <f>N20-M20</f>
        <v>-2.7777777777777776E-2</v>
      </c>
      <c r="R20" s="170">
        <f>$N$13/Q20/24</f>
        <v>-15</v>
      </c>
      <c r="S20" s="248"/>
      <c r="T20" s="230"/>
      <c r="U20" s="233"/>
      <c r="V20" s="236"/>
    </row>
    <row r="27" spans="1:22" ht="12.75" customHeight="1"/>
    <row r="28" spans="1:22" ht="21.75" customHeight="1">
      <c r="C28" s="97" t="s">
        <v>28</v>
      </c>
    </row>
    <row r="29" spans="1:22">
      <c r="A29" s="151"/>
    </row>
    <row r="30" spans="1:22">
      <c r="A30" s="151"/>
    </row>
  </sheetData>
  <sheetProtection formatCells="0" formatColumns="0" formatRows="0" insertColumns="0" insertRows="0" insertHyperlinks="0" deleteColumns="0" deleteRows="0" sort="0" autoFilter="0" pivotTables="0"/>
  <mergeCells count="35">
    <mergeCell ref="C8:C14"/>
    <mergeCell ref="D8:D14"/>
    <mergeCell ref="E8:E14"/>
    <mergeCell ref="A3:V3"/>
    <mergeCell ref="A4:V4"/>
    <mergeCell ref="A5:V5"/>
    <mergeCell ref="A6:V6"/>
    <mergeCell ref="U8:U14"/>
    <mergeCell ref="V8:V14"/>
    <mergeCell ref="P9:Q9"/>
    <mergeCell ref="G8:G14"/>
    <mergeCell ref="A8:A14"/>
    <mergeCell ref="B8:B14"/>
    <mergeCell ref="L8:L14"/>
    <mergeCell ref="P8:Q8"/>
    <mergeCell ref="J8:J14"/>
    <mergeCell ref="A15:A20"/>
    <mergeCell ref="B15:B20"/>
    <mergeCell ref="C15:C20"/>
    <mergeCell ref="D15:D20"/>
    <mergeCell ref="E15:E20"/>
    <mergeCell ref="V15:V20"/>
    <mergeCell ref="J15:J20"/>
    <mergeCell ref="K15:K20"/>
    <mergeCell ref="K8:K14"/>
    <mergeCell ref="F8:F14"/>
    <mergeCell ref="S15:S20"/>
    <mergeCell ref="T15:T20"/>
    <mergeCell ref="U15:U20"/>
    <mergeCell ref="F15:F20"/>
    <mergeCell ref="G15:G20"/>
    <mergeCell ref="H15:H20"/>
    <mergeCell ref="I15:I20"/>
    <mergeCell ref="H8:H14"/>
    <mergeCell ref="I8:I14"/>
  </mergeCells>
  <phoneticPr fontId="0" type="noConversion"/>
  <conditionalFormatting sqref="P15:P19">
    <cfRule type="cellIs" dxfId="1" priority="2" stopIfTrue="1" operator="greaterThan">
      <formula>0.0138888888888889</formula>
    </cfRule>
  </conditionalFormatting>
  <conditionalFormatting sqref="P20">
    <cfRule type="cellIs" dxfId="0" priority="1" stopIfTrue="1" operator="greaterThan">
      <formula>0.0208333333333333</formula>
    </cfRule>
  </conditionalFormatting>
  <printOptions horizontalCentered="1"/>
  <pageMargins left="0.23622047244094491" right="0.23622047244094491" top="0" bottom="0" header="0" footer="0"/>
  <pageSetup paperSize="9" scale="64" fitToHeight="0" orientation="landscape" r:id="rId1"/>
  <headerFooter alignWithMargins="0">
    <oddHeader>&amp;C© Комитет по ДКП ФКСР, 2015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12</vt:i4>
      </vt:variant>
    </vt:vector>
  </HeadingPairs>
  <TitlesOfParts>
    <vt:vector size="19" baseType="lpstr">
      <vt:lpstr>160</vt:lpstr>
      <vt:lpstr>Старт-лист</vt:lpstr>
      <vt:lpstr>CEI 4 этапа</vt:lpstr>
      <vt:lpstr>120</vt:lpstr>
      <vt:lpstr>80</vt:lpstr>
      <vt:lpstr>CEIYJ 120</vt:lpstr>
      <vt:lpstr>CEI 6 этапов</vt:lpstr>
      <vt:lpstr>'120'!Заголовки_для_печати</vt:lpstr>
      <vt:lpstr>'80'!Заголовки_для_печати</vt:lpstr>
      <vt:lpstr>'CEI 4 этапа'!Заголовки_для_печати</vt:lpstr>
      <vt:lpstr>'CEI 6 этапов'!Заголовки_для_печати</vt:lpstr>
      <vt:lpstr>'CEIYJ 120'!Заголовки_для_печати</vt:lpstr>
      <vt:lpstr>'Старт-лист'!Заголовки_для_печати</vt:lpstr>
      <vt:lpstr>'120'!Область_печати</vt:lpstr>
      <vt:lpstr>'80'!Область_печати</vt:lpstr>
      <vt:lpstr>'CEI 4 этапа'!Область_печати</vt:lpstr>
      <vt:lpstr>'CEI 6 этапов'!Область_печати</vt:lpstr>
      <vt:lpstr>'CEIYJ 120'!Область_печати</vt:lpstr>
      <vt:lpstr>'Старт-лист'!Область_печати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ТОШИБА</dc:creator>
  <cp:lastModifiedBy>Пользователь Windows</cp:lastModifiedBy>
  <cp:lastPrinted>2018-11-20T15:59:17Z</cp:lastPrinted>
  <dcterms:created xsi:type="dcterms:W3CDTF">2011-03-21T11:36:19Z</dcterms:created>
  <dcterms:modified xsi:type="dcterms:W3CDTF">2018-11-20T16:09:32Z</dcterms:modified>
</cp:coreProperties>
</file>